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بهمن\ارمغان\"/>
    </mc:Choice>
  </mc:AlternateContent>
  <xr:revisionPtr revIDLastSave="0" documentId="13_ncr:1_{4A17A486-2179-4707-8F6A-BDF961D9BE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سهام!$C$11:$Y$43</definedName>
    <definedName name="_xlnm.Print_Area" localSheetId="4">'اوراق مشارکت'!$A$1:$AN$21</definedName>
    <definedName name="_xlnm.Print_Area" localSheetId="3">'اوراق مشتقه'!$A$1:$Z$19</definedName>
    <definedName name="_xlnm.Print_Area" localSheetId="9">'جمع درآمدها'!$A$1:$L$22</definedName>
    <definedName name="_xlnm.Print_Area" localSheetId="13">'درآمد سپرده بانکی'!$A$1:$L$18</definedName>
    <definedName name="_xlnm.Print_Area" localSheetId="16">'درآمد سود سهام'!$A$1:$U$58</definedName>
    <definedName name="_xlnm.Print_Area" localSheetId="19">'درآمد ناشی از تغییر قیمت اوراق'!$A$1:$S$42</definedName>
    <definedName name="_xlnm.Print_Area" localSheetId="20">'درآمد ناشی از فروش'!$A$1:$U$161</definedName>
    <definedName name="_xlnm.Print_Area" localSheetId="14">'سایر درآمدها'!$A$1:$F$22</definedName>
    <definedName name="_xlnm.Print_Area" localSheetId="6">سپرده!$A$1:$L$16</definedName>
    <definedName name="_xlnm.Print_Area" localSheetId="1">'سرمایه گذاری ها'!$A$1:$S$22</definedName>
    <definedName name="_xlnm.Print_Area" localSheetId="12">'سرمایه‌گذاری در اوراق بهادار'!$A$1:$U$25</definedName>
    <definedName name="_xlnm.Print_Area" localSheetId="11">'سرمایه‌گذاری در سهام'!$A$1:$V$152</definedName>
    <definedName name="_xlnm.Print_Area" localSheetId="17">'سود اوراق بهادار'!$A$1:$T$15</definedName>
    <definedName name="_xlnm.Print_Area" localSheetId="18">'سود سپرده بانکی'!$A$1:$O$18</definedName>
    <definedName name="_xlnm.Print_Area" localSheetId="2">سهام!$A$1:$AB$46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F12" i="15" l="1"/>
  <c r="E13" i="20"/>
  <c r="I13" i="20"/>
  <c r="S13" i="20"/>
  <c r="K13" i="20"/>
  <c r="C13" i="20"/>
  <c r="G13" i="20"/>
  <c r="M13" i="20"/>
  <c r="O13" i="20"/>
  <c r="Q13" i="20"/>
  <c r="V150" i="11"/>
  <c r="D150" i="11"/>
  <c r="F150" i="11"/>
  <c r="H150" i="11"/>
  <c r="J150" i="11"/>
  <c r="F13" i="15" s="1"/>
  <c r="L150" i="11"/>
  <c r="N150" i="11"/>
  <c r="P150" i="11"/>
  <c r="R150" i="11"/>
  <c r="T150" i="11"/>
  <c r="W11" i="19"/>
  <c r="U11" i="19"/>
  <c r="Q11" i="19"/>
  <c r="O11" i="19"/>
  <c r="M11" i="19"/>
  <c r="K11" i="19"/>
  <c r="I11" i="19"/>
  <c r="G11" i="19"/>
  <c r="E11" i="19"/>
  <c r="C11" i="19"/>
  <c r="Y19" i="24"/>
  <c r="D157" i="10"/>
  <c r="F157" i="10"/>
  <c r="H157" i="10"/>
  <c r="J157" i="10"/>
  <c r="L157" i="10"/>
  <c r="N157" i="10"/>
  <c r="P157" i="10"/>
  <c r="R157" i="10"/>
  <c r="F19" i="12"/>
  <c r="H19" i="12"/>
  <c r="J19" i="12"/>
  <c r="F11" i="15" s="1"/>
  <c r="Z14" i="3"/>
  <c r="AJ14" i="3"/>
  <c r="AH14" i="3"/>
  <c r="AD14" i="3"/>
  <c r="AB14" i="3"/>
  <c r="X14" i="3"/>
  <c r="V14" i="3"/>
  <c r="E44" i="1"/>
  <c r="G44" i="1"/>
  <c r="I44" i="1"/>
  <c r="K44" i="1"/>
  <c r="M44" i="1"/>
  <c r="O44" i="1"/>
  <c r="Q44" i="1"/>
  <c r="S44" i="1"/>
  <c r="W44" i="1"/>
  <c r="Y44" i="1"/>
  <c r="O12" i="16" s="1"/>
  <c r="W19" i="24"/>
  <c r="U19" i="24"/>
  <c r="S19" i="24"/>
  <c r="Q19" i="24"/>
  <c r="O19" i="24"/>
  <c r="M19" i="24"/>
  <c r="K19" i="24"/>
  <c r="D40" i="9"/>
  <c r="F40" i="9"/>
  <c r="H40" i="9"/>
  <c r="J40" i="9"/>
  <c r="L40" i="9"/>
  <c r="N40" i="9"/>
  <c r="P40" i="9"/>
  <c r="R40" i="9"/>
  <c r="N15" i="7"/>
  <c r="F41" i="8"/>
  <c r="H41" i="8"/>
  <c r="J41" i="8"/>
  <c r="L41" i="8"/>
  <c r="N41" i="8"/>
  <c r="P41" i="8"/>
  <c r="R41" i="8"/>
  <c r="T41" i="8"/>
  <c r="D15" i="7" l="1"/>
  <c r="F15" i="7"/>
  <c r="H15" i="7"/>
  <c r="J15" i="7"/>
  <c r="L15" i="7"/>
  <c r="D15" i="13"/>
  <c r="F10" i="15" s="1"/>
  <c r="H15" i="13"/>
  <c r="D19" i="12"/>
  <c r="D14" i="6"/>
  <c r="F14" i="6"/>
  <c r="H14" i="6"/>
  <c r="J14" i="6"/>
  <c r="L11" i="4"/>
  <c r="H11" i="4"/>
  <c r="F11" i="4"/>
  <c r="T14" i="3"/>
  <c r="R14" i="3"/>
  <c r="P14" i="3"/>
  <c r="O13" i="16"/>
  <c r="M13" i="16"/>
  <c r="K13" i="16"/>
  <c r="I13" i="16"/>
  <c r="G13" i="16"/>
  <c r="E13" i="16"/>
  <c r="F13" i="14"/>
  <c r="F9" i="15" s="1"/>
  <c r="L19" i="12"/>
  <c r="N19" i="12"/>
  <c r="P19" i="12"/>
  <c r="R19" i="12"/>
  <c r="E14" i="6"/>
  <c r="G14" i="6"/>
  <c r="I14" i="6"/>
  <c r="D13" i="14"/>
  <c r="I12" i="16"/>
  <c r="F15" i="15" l="1"/>
  <c r="U11" i="20" l="1"/>
  <c r="U12" i="20"/>
  <c r="U10" i="20"/>
  <c r="U9" i="20"/>
  <c r="H10" i="15"/>
  <c r="H13" i="15"/>
  <c r="H9" i="15"/>
  <c r="H12" i="15"/>
  <c r="H11" i="15"/>
  <c r="L14" i="5"/>
  <c r="U13" i="20" l="1"/>
  <c r="I15" i="16"/>
  <c r="H15" i="15" l="1"/>
  <c r="E14" i="16"/>
  <c r="O14" i="16" l="1"/>
  <c r="M14" i="16"/>
  <c r="I14" i="16"/>
  <c r="I17" i="16" s="1"/>
  <c r="K14" i="16"/>
  <c r="G14" i="16" l="1"/>
  <c r="O15" i="16" l="1"/>
  <c r="E15" i="16"/>
  <c r="G15" i="16"/>
  <c r="K15" i="16"/>
  <c r="M15" i="16"/>
  <c r="M12" i="16"/>
  <c r="E12" i="16"/>
  <c r="G12" i="16"/>
  <c r="E17" i="16" l="1"/>
  <c r="G17" i="16"/>
  <c r="M17" i="16"/>
  <c r="O17" i="16"/>
  <c r="K12" i="16"/>
  <c r="K17" i="16" s="1"/>
  <c r="Y10" i="19" l="1"/>
  <c r="AA11" i="1"/>
  <c r="Y9" i="19"/>
  <c r="Y11" i="19"/>
  <c r="AA18" i="1"/>
  <c r="AA20" i="1"/>
  <c r="AA14" i="1"/>
  <c r="AA35" i="1"/>
  <c r="AA17" i="1"/>
  <c r="AA24" i="1"/>
  <c r="AA19" i="1"/>
  <c r="AA30" i="1"/>
  <c r="AA31" i="1"/>
  <c r="AA28" i="1"/>
  <c r="AA13" i="1"/>
  <c r="AA21" i="1"/>
  <c r="AA33" i="1"/>
  <c r="AA22" i="1"/>
  <c r="AL14" i="3"/>
  <c r="Q12" i="16"/>
  <c r="AA29" i="1"/>
  <c r="AA42" i="1"/>
  <c r="AA16" i="1"/>
  <c r="AA40" i="1"/>
  <c r="AA23" i="1"/>
  <c r="AA38" i="1"/>
  <c r="L10" i="6"/>
  <c r="J12" i="15"/>
  <c r="Q13" i="16"/>
  <c r="AA32" i="1"/>
  <c r="AA37" i="1"/>
  <c r="AA25" i="1"/>
  <c r="AA12" i="1"/>
  <c r="AA15" i="1"/>
  <c r="AA27" i="1"/>
  <c r="AA26" i="1"/>
  <c r="AA41" i="1"/>
  <c r="AA34" i="1"/>
  <c r="AA36" i="1"/>
  <c r="AA39" i="1"/>
  <c r="J9" i="15"/>
  <c r="L12" i="6"/>
  <c r="L11" i="6"/>
  <c r="Q15" i="16"/>
  <c r="J13" i="15"/>
  <c r="J10" i="15"/>
  <c r="Q14" i="16"/>
  <c r="J11" i="15"/>
  <c r="AF14" i="5"/>
  <c r="AA44" i="1" l="1"/>
  <c r="J15" i="15"/>
  <c r="L14" i="6"/>
  <c r="E19" i="12"/>
  <c r="G19" i="12"/>
  <c r="I19" i="12"/>
  <c r="K19" i="12"/>
  <c r="M19" i="12"/>
  <c r="O19" i="12"/>
  <c r="Q19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<sst xmlns="http://schemas.openxmlformats.org/spreadsheetml/2006/main" count="1109" uniqueCount="362">
  <si>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</si>
  <si>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</si>
  <si>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</si>
  <si>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</si>
  <si>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</si>
  <si>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</si>
  <si>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</si>
  <si>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</si>
  <si>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</si>
  <si>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</si>
  <si>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</si>
  <si>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</si>
  <si>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</si>
  <si>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</si>
  <si>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</si>
  <si>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</si>
  <si>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</si>
  <si>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</si>
  <si>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</si>
  <si>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</si>
  <si>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</si>
  <si>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</si>
  <si>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</si>
  <si>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</si>
  <si>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</si>
  <si>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</si>
  <si>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</si>
  <si>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</si>
  <si>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</si>
  <si>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</si>
  <si>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</si>
  <si>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</si>
  <si>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</si>
  <si>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</si>
  <si>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</si>
  <si>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</si>
  <si>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</si>
  <si>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</si>
  <si>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</si>
  <si>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</si>
  <si>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</si>
  <si>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</si>
  <si>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</si>
  <si>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</si>
  <si>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</si>
  <si>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</si>
  <si>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</si>
  <si>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</si>
  <si>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</si>
  <si>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</si>
  <si>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</si>
  <si>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</si>
  <si>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</si>
  <si>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</si>
  <si>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</si>
  <si>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</si>
  <si>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</si>
  <si>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</si>
  <si>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</si>
  <si>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</si>
  <si>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</si>
  <si>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</si>
  <si>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</si>
  <si>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</si>
  <si>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</si>
  <si>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</si>
  <si>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</si>
  <si>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</si>
  <si>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</si>
  <si>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</si>
  <si>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</si>
  <si>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</si>
  <si>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</si>
  <si>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</si>
  <si>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</si>
  <si>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اسنادخزانه-م7بودجه00-030912</t>
  </si>
  <si>
    <t>3. درآمد حاصل از سرمایه گذاری ها</t>
  </si>
  <si>
    <t>سپرده های بانکی</t>
  </si>
  <si>
    <t>سیمان‌هرمزگان‌</t>
  </si>
  <si>
    <t>شیر پگاه آذربایجان شرقی</t>
  </si>
  <si>
    <t>-</t>
  </si>
  <si>
    <t>بانک ملت</t>
  </si>
  <si>
    <t>ایران خودرو دیزل</t>
  </si>
  <si>
    <t>پویا زرکان آق دره</t>
  </si>
  <si>
    <t>اسنادخزانه-م5بودجه00-030626</t>
  </si>
  <si>
    <t>فولاد امیرکبیرکاشان</t>
  </si>
  <si>
    <t>آهن و فولاد غدیر ایرانیان</t>
  </si>
  <si>
    <t>1403/02/01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</si>
  <si>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</si>
  <si>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</si>
  <si>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</si>
  <si>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</si>
  <si>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</si>
  <si>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</si>
  <si>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</si>
  <si>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</si>
  <si>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</si>
  <si>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</si>
  <si>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</si>
  <si>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</si>
  <si>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</si>
  <si>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</si>
  <si>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</si>
  <si>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</si>
  <si>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</si>
  <si>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</si>
  <si>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</si>
  <si>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</si>
  <si>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</si>
  <si>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</si>
  <si>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</si>
  <si>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</si>
  <si>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</si>
  <si>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</si>
  <si>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</si>
  <si>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</si>
  <si>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</si>
  <si>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</si>
  <si>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</si>
  <si>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</si>
  <si>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</si>
  <si>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</si>
  <si>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</si>
  <si>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</si>
  <si>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</si>
  <si>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</si>
  <si>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</si>
  <si>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</si>
  <si>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</si>
  <si>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</si>
  <si>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</si>
  <si>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</si>
  <si>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</si>
  <si>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</si>
  <si>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</si>
  <si>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</si>
  <si>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</si>
  <si>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</si>
  <si>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</si>
  <si>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</si>
  <si>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</si>
  <si>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</si>
  <si>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</si>
  <si>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</si>
  <si>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</si>
  <si>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</si>
  <si>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</si>
  <si>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</si>
  <si>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</si>
  <si>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</si>
  <si>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</si>
  <si>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</si>
  <si>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</si>
  <si>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</si>
  <si>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</si>
  <si>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</si>
  <si>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</si>
  <si>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</si>
  <si>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</si>
  <si>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</si>
  <si>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پالایش نفت اصفهان</t>
  </si>
  <si>
    <t>اسناد خزانه-م3بودجه01-040520</t>
  </si>
  <si>
    <t>معین برای سایر درآمدهای تنزیل سود بانک</t>
  </si>
  <si>
    <t>3-3- درآمد حاصل از سرمایه گذاری در اوراق بهادار با درآمد ثابت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</si>
  <si>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</si>
  <si>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</si>
  <si>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</si>
  <si>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</si>
  <si>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</si>
  <si>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</si>
  <si>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</si>
  <si>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</si>
  <si>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</si>
  <si>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</si>
  <si>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</si>
  <si>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</si>
  <si>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</si>
  <si>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</si>
  <si>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</si>
  <si>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</si>
  <si>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</si>
  <si>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صندوق سرمایه‌گذاری مشترک گنجینه ارمغان الماس</t>
  </si>
  <si>
    <t>صندوق سرمایه‌گذاری مشترک گنجینه  ارمغان الماس</t>
  </si>
  <si>
    <t>اقتصادی و خودکفایی آزادگان</t>
  </si>
  <si>
    <t>الحاوی</t>
  </si>
  <si>
    <t>بانک صادرات ایران</t>
  </si>
  <si>
    <t>بورس کالای ایران</t>
  </si>
  <si>
    <t>پالایش نفت بندرعباس</t>
  </si>
  <si>
    <t>پالایش نفت تهران</t>
  </si>
  <si>
    <t>پتروشیمی‌شیراز</t>
  </si>
  <si>
    <t>پمپ‌ سازی‌ ایران‌</t>
  </si>
  <si>
    <t>زامیاد</t>
  </si>
  <si>
    <t>سرمایه گذاری مسکن پردیس</t>
  </si>
  <si>
    <t>سرمایه‌گذاری‌نیرو</t>
  </si>
  <si>
    <t>سیم و کابل ابهر</t>
  </si>
  <si>
    <t>سیمان‌ارومیه‌</t>
  </si>
  <si>
    <t>ملی شیمی کشاورز</t>
  </si>
  <si>
    <t>ملی‌ صنایع‌ مس‌ ایران‌</t>
  </si>
  <si>
    <t>نیروکلر</t>
  </si>
  <si>
    <t>کشتیرانی دریای خزر</t>
  </si>
  <si>
    <t>سرمایه گذاری تامین اجتماعی</t>
  </si>
  <si>
    <t>توسعه فن افزار توسن</t>
  </si>
  <si>
    <t>کربن‌ ایران‌</t>
  </si>
  <si>
    <t>شیشه‌ همدان‌</t>
  </si>
  <si>
    <t>بانک‌اقتصادنوین‌</t>
  </si>
  <si>
    <t>بهمن  دیزل</t>
  </si>
  <si>
    <t>گروه‌بهمن‌</t>
  </si>
  <si>
    <t>توسعه‌ معادن‌ روی‌ ایران‌</t>
  </si>
  <si>
    <t>صنایع شیمیایی کیمیاگران امروز</t>
  </si>
  <si>
    <t>کالسیمین‌</t>
  </si>
  <si>
    <t>اسنادخزانه-م4بودجه00-030522</t>
  </si>
  <si>
    <t>1403/03/23</t>
  </si>
  <si>
    <t>1403/02/12</t>
  </si>
  <si>
    <t xml:space="preserve"> 2-1-سرمایه گذاری در اوراق مشتقه</t>
  </si>
  <si>
    <t>1-1-سرمایه گذاری در سهام و حق تقدم سهام</t>
  </si>
  <si>
    <t>سرمایه‌گذاری صنایع پتروشیمی‌</t>
  </si>
  <si>
    <t>سرمایه گذاری سیمان تامین</t>
  </si>
  <si>
    <t>سرمایه گذاری توسعه صنایع سیمان</t>
  </si>
  <si>
    <t>مجتمع صنایع لاستیک یزد</t>
  </si>
  <si>
    <t>گروه مالی صبا تامین</t>
  </si>
  <si>
    <t>گروه مپنا (سهامی عام)</t>
  </si>
  <si>
    <t>پالایش نفت لاوان</t>
  </si>
  <si>
    <t>1403/04/31</t>
  </si>
  <si>
    <t>1403/04/13</t>
  </si>
  <si>
    <t>1403/04/30</t>
  </si>
  <si>
    <t>1403/04/28</t>
  </si>
  <si>
    <t>1403/04/24</t>
  </si>
  <si>
    <t>1403/04/16</t>
  </si>
  <si>
    <t>1403/04/27</t>
  </si>
  <si>
    <t>5-3-  سایر درآمدها</t>
  </si>
  <si>
    <t>معدنی‌وصنعتی‌چادرملو</t>
  </si>
  <si>
    <t>پاکسان‌</t>
  </si>
  <si>
    <t>صنعتی دوده فام</t>
  </si>
  <si>
    <t>پتروشیمی بوعلی سینا</t>
  </si>
  <si>
    <t>داروسازی کاسپین تامین</t>
  </si>
  <si>
    <t>کشت و دام قیام اصفهان</t>
  </si>
  <si>
    <t>گ.س.وت.ص.پتروشیمی خلیج فارس</t>
  </si>
  <si>
    <t>صنایع پتروشیمی کرمانشاه</t>
  </si>
  <si>
    <t>اسنادخزانه-م10بودجه02-051112</t>
  </si>
  <si>
    <t>اسناد خزانه-م12بودجه02-050916</t>
  </si>
  <si>
    <t>سپرده کوتاه مدت بانک پارسیان ملاصدرا 47000952860609</t>
  </si>
  <si>
    <t>سپرده کوتاه مدت بانک آینده بخارست 0203466325003</t>
  </si>
  <si>
    <t>سپرده کوتاه مدت بانک خاورمیانه نیایش 101310810707074763</t>
  </si>
  <si>
    <t>سپرده کوتاه مدت موسسه اعتباری ملل نارمک 026610277000000486</t>
  </si>
  <si>
    <t>صندوق س.پشتوانه طلاآسمان آلتون</t>
  </si>
  <si>
    <t>1403/05/16</t>
  </si>
  <si>
    <t>1403/05/27</t>
  </si>
  <si>
    <t>1403/05/24</t>
  </si>
  <si>
    <t>1403/05/11</t>
  </si>
  <si>
    <t>ضشنا60171</t>
  </si>
  <si>
    <t>ضشنا60191</t>
  </si>
  <si>
    <t>ضصاد70231</t>
  </si>
  <si>
    <t>ضملت70181</t>
  </si>
  <si>
    <t>وبملت1</t>
  </si>
  <si>
    <t>ضملت50041</t>
  </si>
  <si>
    <t>ضملت50031</t>
  </si>
  <si>
    <t>دامداری تلیسه نمونه</t>
  </si>
  <si>
    <t>ح . تامین سرمایه لوتوس پارسیان</t>
  </si>
  <si>
    <t>فرابورس ایران</t>
  </si>
  <si>
    <t>سرمایه‌ گذاری‌ آتیه‌ دماوند</t>
  </si>
  <si>
    <t>سرمایه‌گذاری‌ رنا(هلدینگ‌</t>
  </si>
  <si>
    <t>سیمان‌ شمال‌</t>
  </si>
  <si>
    <t>حفاری شمال</t>
  </si>
  <si>
    <t>تراکتورسازی‌ایران‌</t>
  </si>
  <si>
    <t>کشت و صنعت جوین</t>
  </si>
  <si>
    <t>سرمایه‌گذاری‌ مسکن‌</t>
  </si>
  <si>
    <t>بانک تجارت</t>
  </si>
  <si>
    <t>گروه سرمایه گذاری میراث فرهنگی</t>
  </si>
  <si>
    <t>مدیریت صنعت شوینده ت.ص.بهشهر</t>
  </si>
  <si>
    <t>صنعتی زر ماکارون</t>
  </si>
  <si>
    <t>آهنگری‌ تراکتورسازی‌ ایران‌</t>
  </si>
  <si>
    <t>صنعتی بهپاک</t>
  </si>
  <si>
    <t>سرمایه گذاری خوارزمی</t>
  </si>
  <si>
    <t>تامین سرمایه خلیج فارس</t>
  </si>
  <si>
    <t>اسنادخزانه-م2بودجه02-050923</t>
  </si>
  <si>
    <t>1403/06/29</t>
  </si>
  <si>
    <t>شپنا1</t>
  </si>
  <si>
    <t>شیرپاستوریزه‌پگاه‌اصفهان‌</t>
  </si>
  <si>
    <t>سیمان فارس نو</t>
  </si>
  <si>
    <t>پارس فولاد سبزوار</t>
  </si>
  <si>
    <t>مبین انرژی خلیج فارس</t>
  </si>
  <si>
    <t>فولاد مبارکه اصفهان</t>
  </si>
  <si>
    <t>صبا فولاد خلیج فارس</t>
  </si>
  <si>
    <t>سیمان‌ شرق‌</t>
  </si>
  <si>
    <t>گسترش‌سرمایه‌گذاری‌ایران‌خودرو</t>
  </si>
  <si>
    <t>گروه انتخاب الکترونیک آرمان</t>
  </si>
  <si>
    <t>تامین سرمایه کیمیا</t>
  </si>
  <si>
    <t>شیر پاستوریزه پگاه گلپایگان</t>
  </si>
  <si>
    <t>پگاه‌آذربایجان‌غربی‌</t>
  </si>
  <si>
    <t>صندوق س.پشتوانه سکه طلا کهربا</t>
  </si>
  <si>
    <t>اسناد خزانه-م13بودجه02-051021</t>
  </si>
  <si>
    <t>اسنادخزانه-م3بودجه02-050818</t>
  </si>
  <si>
    <t>1403/07/28</t>
  </si>
  <si>
    <t>وبصادر1</t>
  </si>
  <si>
    <t>وتجارت1</t>
  </si>
  <si>
    <t>ضجار70631</t>
  </si>
  <si>
    <t>مولد نیروگاهی تجارت فارس</t>
  </si>
  <si>
    <t>سالمین‌</t>
  </si>
  <si>
    <t>سیمان ساوه</t>
  </si>
  <si>
    <t>سرمایه گذاری پردیس</t>
  </si>
  <si>
    <t>مدیریت انرژی امید  تابان هور</t>
  </si>
  <si>
    <t>کشت وصنعت شریف آباد</t>
  </si>
  <si>
    <t>سایپا</t>
  </si>
  <si>
    <t>ایران‌ خودرو</t>
  </si>
  <si>
    <t>مخابرات ایران</t>
  </si>
  <si>
    <t>سیمان‌خاش‌</t>
  </si>
  <si>
    <t>بیمه البرز</t>
  </si>
  <si>
    <t>توکاریل</t>
  </si>
  <si>
    <t>گسترش نفت و گاز پارسیان</t>
  </si>
  <si>
    <t>پتروشیمی فناوران</t>
  </si>
  <si>
    <t>سیمرغ</t>
  </si>
  <si>
    <t>سیمان‌سپاهان‌</t>
  </si>
  <si>
    <t>فجر انرژی خلیج فارس</t>
  </si>
  <si>
    <t>پتروشیمی نوری</t>
  </si>
  <si>
    <t>بانک سامان</t>
  </si>
  <si>
    <t>ریخته‌گری‌ تراکتورسازی‌ ایران‌</t>
  </si>
  <si>
    <t>1-3-درآمد حاصل از سرمایه گذاری در واحدهای صندوق های سرمایه گذاری</t>
  </si>
  <si>
    <t>گروه‌صنعتی‌سپاهان‌</t>
  </si>
  <si>
    <t>ایران‌ ترانسفو</t>
  </si>
  <si>
    <t>کانی کربن طبس</t>
  </si>
  <si>
    <t>توسعه معدنی و صنعتی صبانور</t>
  </si>
  <si>
    <t>تولیدی فولاد سپید فراب کویر</t>
  </si>
  <si>
    <t>بانک گردشگری</t>
  </si>
  <si>
    <t>فرآوری معدنی اپال کانی پارس</t>
  </si>
  <si>
    <t>ذوب آهن اصفهان</t>
  </si>
  <si>
    <t>بانک دی</t>
  </si>
  <si>
    <t>تولیدی برنا باطری</t>
  </si>
  <si>
    <t>گروه سرمایه گذاری سپهر صادرات</t>
  </si>
  <si>
    <t>عمران و توسعه شاهد</t>
  </si>
  <si>
    <t>پالایش نفت تبریز</t>
  </si>
  <si>
    <t>سرمایه‌گذاری‌ ملی‌ایران‌</t>
  </si>
  <si>
    <t>سرمایه‌گذاری‌غدیر(هلدینگ‌</t>
  </si>
  <si>
    <t>سرمایه‌گذاری‌ سایپا</t>
  </si>
  <si>
    <t>صنعت غذایی کورش</t>
  </si>
  <si>
    <t>گروه مدیریت سرمایه گذاری امید</t>
  </si>
  <si>
    <t>سیمان‌ تهران‌</t>
  </si>
  <si>
    <t>تولید برق عسلویه  مپنا</t>
  </si>
  <si>
    <t>تولید نیروی برق دماوند</t>
  </si>
  <si>
    <t>برق و انرژی پیوندگستر پارس</t>
  </si>
  <si>
    <t>صنایع مادیران</t>
  </si>
  <si>
    <t>1403/09/12</t>
  </si>
  <si>
    <t>1403/10/30</t>
  </si>
  <si>
    <t>گروه اقتصادی مالی نگین</t>
  </si>
  <si>
    <t>مدیریت نیروگاهی ایرانیان مپنا</t>
  </si>
  <si>
    <t>معدنی و صنعتی گل گهر</t>
  </si>
  <si>
    <t>سرمایه گذاری دارویی تامین</t>
  </si>
  <si>
    <t>نساجی بابکان</t>
  </si>
  <si>
    <t>توسعه‌معادن‌وفلزات‌</t>
  </si>
  <si>
    <t>دارویی و نهاده های زاگرس دارو</t>
  </si>
  <si>
    <t>فولاد سیرجان ایرانیان</t>
  </si>
  <si>
    <t>تامین سرمایه نوین</t>
  </si>
  <si>
    <t>صنایع پتروشیمی خلیج فارس</t>
  </si>
  <si>
    <t>صنایع ارتباطی آوا</t>
  </si>
  <si>
    <t>شهر سازی و خانه سازی باغمیشه</t>
  </si>
  <si>
    <t>صندوق واسطه گری مالی یکم-سهام</t>
  </si>
  <si>
    <t>صندوق پالایشی یکم-سهام</t>
  </si>
  <si>
    <t>1403/10/15</t>
  </si>
  <si>
    <t>برای ماه منتهی به 1403/11/30</t>
  </si>
  <si>
    <t>1403/11/30</t>
  </si>
  <si>
    <t>ایمن خودرو شرق</t>
  </si>
  <si>
    <t>ح . توسعه‌معادن‌وفلزات‌</t>
  </si>
  <si>
    <t>تولید انرژی برق شمس پاسارگاد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</si>
</sst>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4"/>
      <color theme="1"/>
      <name val="B Nazanin"/>
      <charset val="178"/>
    </font>
    <font>
      <b/>
      <sz val="11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</cellStyleXfs>
  <cellXfs count="237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3" fillId="0" borderId="0" xfId="0" applyFont="1"/>
    <xf numFmtId="0" fontId="5" fillId="0" borderId="0" xfId="0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7" fillId="0" borderId="3" xfId="0" applyFont="1" applyBorder="1" applyAlignment="1">
      <alignment wrapText="1"/>
    </xf>
    <xf numFmtId="0" fontId="1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indent="1" readingOrder="2"/>
    </xf>
    <xf numFmtId="0" fontId="9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7" fillId="0" borderId="0" xfId="2" applyNumberFormat="1" applyFont="1"/>
    <xf numFmtId="0" fontId="8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indent="1" readingOrder="2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/>
    <xf numFmtId="0" fontId="14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6" fillId="0" borderId="0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5" fontId="13" fillId="0" borderId="4" xfId="1" applyNumberFormat="1" applyFont="1" applyBorder="1" applyAlignment="1">
      <alignment horizontal="center" vertical="center"/>
    </xf>
    <xf numFmtId="165" fontId="13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3" fontId="7" fillId="0" borderId="0" xfId="0" applyNumberFormat="1" applyFont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3" fontId="7" fillId="0" borderId="4" xfId="0" applyNumberFormat="1" applyFont="1" applyBorder="1" applyAlignment="1">
      <alignment horizontal="center" vertical="center" wrapText="1" readingOrder="2"/>
    </xf>
    <xf numFmtId="0" fontId="20" fillId="0" borderId="0" xfId="0" applyFont="1"/>
    <xf numFmtId="10" fontId="14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165" fontId="0" fillId="0" borderId="0" xfId="0" applyNumberFormat="1"/>
    <xf numFmtId="0" fontId="8" fillId="0" borderId="0" xfId="0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3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8" fillId="0" borderId="0" xfId="2" applyNumberFormat="1" applyFont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3" fillId="0" borderId="8" xfId="0" applyNumberFormat="1" applyFont="1" applyBorder="1" applyAlignment="1">
      <alignment horizontal="right" vertical="top"/>
    </xf>
    <xf numFmtId="0" fontId="26" fillId="0" borderId="8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7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7" fillId="2" borderId="4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4" fontId="23" fillId="0" borderId="5" xfId="0" applyNumberFormat="1" applyFont="1" applyBorder="1" applyAlignment="1">
      <alignment horizontal="right" vertical="top"/>
    </xf>
    <xf numFmtId="49" fontId="28" fillId="0" borderId="0" xfId="0" applyNumberFormat="1" applyFont="1" applyAlignment="1">
      <alignment horizontal="right" vertical="center" readingOrder="2"/>
    </xf>
    <xf numFmtId="9" fontId="14" fillId="0" borderId="4" xfId="2" applyFont="1" applyBorder="1" applyAlignment="1">
      <alignment horizontal="center"/>
    </xf>
    <xf numFmtId="0" fontId="2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9" fillId="0" borderId="0" xfId="0" applyFont="1" applyAlignment="1">
      <alignment horizontal="center"/>
    </xf>
    <xf numFmtId="0" fontId="29" fillId="0" borderId="4" xfId="0" applyFont="1" applyBorder="1" applyAlignment="1">
      <alignment horizontal="center"/>
    </xf>
    <xf numFmtId="0" fontId="0" fillId="0" borderId="4" xfId="0" applyBorder="1"/>
    <xf numFmtId="165" fontId="29" fillId="0" borderId="4" xfId="1" applyNumberFormat="1" applyFont="1" applyBorder="1" applyAlignment="1">
      <alignment horizontal="center"/>
    </xf>
    <xf numFmtId="165" fontId="26" fillId="0" borderId="4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vertical="center"/>
    </xf>
    <xf numFmtId="9" fontId="4" fillId="0" borderId="0" xfId="2" applyFont="1" applyAlignment="1">
      <alignment wrapText="1"/>
    </xf>
    <xf numFmtId="0" fontId="8" fillId="0" borderId="4" xfId="0" applyFont="1" applyBorder="1" applyAlignment="1">
      <alignment horizontal="center"/>
    </xf>
    <xf numFmtId="165" fontId="0" fillId="0" borderId="4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0" fontId="8" fillId="0" borderId="4" xfId="2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26" fillId="0" borderId="0" xfId="2" applyNumberFormat="1" applyFont="1" applyBorder="1" applyAlignment="1">
      <alignment horizontal="center" vertical="center"/>
    </xf>
    <xf numFmtId="10" fontId="26" fillId="0" borderId="4" xfId="0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top"/>
    </xf>
    <xf numFmtId="4" fontId="23" fillId="0" borderId="0" xfId="0" applyNumberFormat="1" applyFont="1" applyAlignment="1">
      <alignment horizontal="center" vertical="top"/>
    </xf>
    <xf numFmtId="10" fontId="26" fillId="0" borderId="0" xfId="2" applyNumberFormat="1" applyFont="1" applyAlignment="1">
      <alignment horizontal="center" vertical="center"/>
    </xf>
    <xf numFmtId="0" fontId="0" fillId="0" borderId="0" xfId="0" applyAlignment="1">
      <alignment horizontal="center"/>
    </xf>
    <xf numFmtId="3" fontId="29" fillId="0" borderId="0" xfId="0" applyNumberFormat="1" applyFont="1" applyAlignment="1">
      <alignment horizontal="center"/>
    </xf>
    <xf numFmtId="3" fontId="29" fillId="0" borderId="4" xfId="0" applyNumberFormat="1" applyFont="1" applyBorder="1" applyAlignment="1">
      <alignment horizontal="center"/>
    </xf>
    <xf numFmtId="165" fontId="9" fillId="0" borderId="0" xfId="1" applyNumberFormat="1" applyFont="1" applyAlignment="1">
      <alignment vertical="center" wrapText="1"/>
    </xf>
    <xf numFmtId="164" fontId="0" fillId="0" borderId="0" xfId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readingOrder="2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right" vertical="center"/>
    </xf>
    <xf numFmtId="0" fontId="26" fillId="0" borderId="6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right" readingOrder="2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3" fontId="23" fillId="0" borderId="8" xfId="0" applyNumberFormat="1" applyFont="1" applyBorder="1" applyAlignment="1">
      <alignment horizontal="center" vertical="top"/>
    </xf>
    <xf numFmtId="0" fontId="2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 readingOrder="2"/>
    </xf>
    <xf numFmtId="0" fontId="9" fillId="0" borderId="2" xfId="0" applyFont="1" applyBorder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 readingOrder="2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164543</xdr:colOff>
      <xdr:row>0</xdr:row>
      <xdr:rowOff>9525</xdr:rowOff>
    </xdr:from>
    <xdr:to>
      <xdr:col>12</xdr:col>
      <xdr:colOff>601294</xdr:colOff>
      <xdr:row>53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7A94EB-5360-3576-0190-E8AB98F39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769906" y="9525"/>
          <a:ext cx="7751951" cy="10096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topLeftCell="B1" zoomScaleNormal="100" zoomScaleSheetLayoutView="100" workbookViewId="0">
      <selection activeCell="E14" sqref="E14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B1:AD20"/>
  <sheetViews>
    <sheetView rightToLeft="1" view="pageBreakPreview" topLeftCell="B1" zoomScale="85" zoomScaleNormal="85" zoomScaleSheetLayoutView="85" workbookViewId="0">
      <selection activeCell="I19" sqref="I19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9.570312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3" t="s">
        <v>182</v>
      </c>
      <c r="C2" s="173"/>
      <c r="D2" s="173"/>
      <c r="E2" s="173"/>
      <c r="F2" s="173"/>
      <c r="G2" s="173"/>
      <c r="H2" s="173"/>
      <c r="I2" s="173"/>
      <c r="J2" s="173"/>
    </row>
    <row r="3" spans="2:30" ht="26.25" customHeight="1" x14ac:dyDescent="0.55000000000000004">
      <c r="B3" s="173" t="s">
        <v>37</v>
      </c>
      <c r="C3" s="173"/>
      <c r="D3" s="173"/>
      <c r="E3" s="173"/>
      <c r="F3" s="173"/>
      <c r="G3" s="173"/>
      <c r="H3" s="173"/>
      <c r="I3" s="173"/>
      <c r="J3" s="173"/>
    </row>
    <row r="4" spans="2:30" ht="26.25" customHeight="1" x14ac:dyDescent="0.55000000000000004">
      <c r="B4" s="173" t="s">
        <v>357</v>
      </c>
      <c r="C4" s="173"/>
      <c r="D4" s="173"/>
      <c r="E4" s="173"/>
      <c r="F4" s="173"/>
      <c r="G4" s="173"/>
      <c r="H4" s="173"/>
      <c r="I4" s="173"/>
      <c r="J4" s="173"/>
    </row>
    <row r="5" spans="2:30" ht="26.25" customHeight="1" x14ac:dyDescent="0.55000000000000004"/>
    <row r="6" spans="2:30" ht="26.25" customHeight="1" x14ac:dyDescent="0.55000000000000004">
      <c r="B6" s="12" t="s">
        <v>76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13" t="s">
        <v>41</v>
      </c>
      <c r="C8" s="29"/>
      <c r="D8" s="118" t="s">
        <v>104</v>
      </c>
      <c r="E8" s="29"/>
      <c r="F8" s="213" t="s">
        <v>34</v>
      </c>
      <c r="G8" s="29"/>
      <c r="H8" s="213" t="s">
        <v>57</v>
      </c>
      <c r="I8" s="29"/>
      <c r="J8" s="213" t="s">
        <v>11</v>
      </c>
    </row>
    <row r="9" spans="2:30" s="4" customFormat="1" ht="26.25" customHeight="1" x14ac:dyDescent="0.55000000000000004">
      <c r="B9" s="4" t="s">
        <v>64</v>
      </c>
      <c r="D9" s="135" t="s">
        <v>159</v>
      </c>
      <c r="F9" s="65">
        <f>'سایر درآمدها'!F13</f>
        <v>426467146</v>
      </c>
      <c r="H9" s="138">
        <f>F9/$F$15</f>
        <v>-6.3860786814189385E-2</v>
      </c>
      <c r="I9" s="6"/>
      <c r="J9" s="138">
        <f>F9/'سرمایه گذاری ها'!$O$17</f>
        <v>1.6771796234057643E-3</v>
      </c>
    </row>
    <row r="10" spans="2:30" s="4" customFormat="1" ht="26.25" customHeight="1" x14ac:dyDescent="0.55000000000000004">
      <c r="B10" s="4" t="s">
        <v>105</v>
      </c>
      <c r="D10" s="135" t="s">
        <v>178</v>
      </c>
      <c r="F10" s="65">
        <f>'درآمد سپرده بانکی'!D15</f>
        <v>469761</v>
      </c>
      <c r="H10" s="138">
        <f>F10/$F$15</f>
        <v>-7.0343770571767365E-5</v>
      </c>
      <c r="I10" s="6"/>
      <c r="J10" s="138">
        <f>F10/'سرمایه گذاری ها'!$O$17</f>
        <v>1.8474426094963837E-6</v>
      </c>
    </row>
    <row r="11" spans="2:30" s="4" customFormat="1" ht="26.25" customHeight="1" x14ac:dyDescent="0.55000000000000004">
      <c r="B11" s="4" t="s">
        <v>107</v>
      </c>
      <c r="D11" s="135" t="s">
        <v>180</v>
      </c>
      <c r="F11" s="65">
        <f>'سرمایه‌گذاری در اوراق بهادار'!J19</f>
        <v>0</v>
      </c>
      <c r="H11" s="138">
        <f>F11/$F$15</f>
        <v>0</v>
      </c>
      <c r="I11" s="6"/>
      <c r="J11" s="138">
        <f>F11/'سرمایه گذاری ها'!$O$17</f>
        <v>0</v>
      </c>
    </row>
    <row r="12" spans="2:30" s="4" customFormat="1" ht="26.25" customHeight="1" x14ac:dyDescent="0.55000000000000004">
      <c r="B12" s="4" t="s">
        <v>106</v>
      </c>
      <c r="D12" s="135" t="s">
        <v>179</v>
      </c>
      <c r="F12" s="65">
        <f>'درآمد سرمایه گذاری در صندوق'!I13</f>
        <v>-951301409</v>
      </c>
      <c r="H12" s="138">
        <f>F12/$F$15</f>
        <v>0.14245143394043999</v>
      </c>
      <c r="I12" s="6"/>
      <c r="J12" s="138">
        <f>F12/'سرمایه گذاری ها'!$O$17</f>
        <v>-3.7412104399057108E-3</v>
      </c>
    </row>
    <row r="13" spans="2:30" s="4" customFormat="1" ht="26.25" customHeight="1" x14ac:dyDescent="0.55000000000000004">
      <c r="B13" s="4" t="s">
        <v>109</v>
      </c>
      <c r="D13" s="134" t="s">
        <v>108</v>
      </c>
      <c r="F13" s="65">
        <f>'سرمایه‌گذاری در سهام'!J150</f>
        <v>-6153710844</v>
      </c>
      <c r="H13" s="138">
        <f>F13/$F$15</f>
        <v>0.92147969664432117</v>
      </c>
      <c r="I13" s="6"/>
      <c r="J13" s="138">
        <f>F13/'سرمایه گذاری ها'!$O$17</f>
        <v>-2.4200875806475109E-2</v>
      </c>
    </row>
    <row r="14" spans="2:30" s="4" customFormat="1" ht="26.25" customHeight="1" x14ac:dyDescent="0.55000000000000004">
      <c r="F14" s="65"/>
      <c r="H14" s="137"/>
      <c r="I14" s="6"/>
      <c r="J14" s="138"/>
    </row>
    <row r="15" spans="2:30" ht="24.75" thickBot="1" x14ac:dyDescent="0.65">
      <c r="B15" s="23" t="s">
        <v>65</v>
      </c>
      <c r="D15" s="23"/>
      <c r="F15" s="66">
        <f>SUM(F9:F14)</f>
        <v>-6678075346</v>
      </c>
      <c r="G15" s="18"/>
      <c r="H15" s="136">
        <f>SUM(H9:H14)</f>
        <v>1</v>
      </c>
      <c r="I15" s="52"/>
      <c r="J15" s="139">
        <f>SUM(J9:J14)</f>
        <v>-2.6263059180365561E-2</v>
      </c>
    </row>
    <row r="16" spans="2:30" ht="21.75" thickTop="1" x14ac:dyDescent="0.55000000000000004">
      <c r="F16" s="3"/>
    </row>
    <row r="20" spans="2:12" ht="26.25" customHeight="1" x14ac:dyDescent="0.75">
      <c r="B20" s="212">
        <v>9</v>
      </c>
      <c r="C20" s="212"/>
      <c r="D20" s="212"/>
      <c r="E20" s="212"/>
      <c r="F20" s="212"/>
      <c r="G20" s="212"/>
      <c r="H20" s="212"/>
      <c r="I20" s="212"/>
      <c r="J20" s="212"/>
      <c r="K20" s="212"/>
      <c r="L20" s="212"/>
    </row>
  </sheetData>
  <sortState xmlns:xlrd2="http://schemas.microsoft.com/office/spreadsheetml/2017/richdata2" ref="B9:F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0"/>
  <sheetViews>
    <sheetView rightToLeft="1" view="pageBreakPreview" zoomScaleNormal="100" zoomScaleSheetLayoutView="100" workbookViewId="0">
      <selection activeCell="E13" sqref="E13"/>
    </sheetView>
  </sheetViews>
  <sheetFormatPr defaultRowHeight="15" x14ac:dyDescent="0.25"/>
  <cols>
    <col min="1" max="1" width="30.5703125" bestFit="1" customWidth="1"/>
    <col min="2" max="2" width="1.140625" customWidth="1"/>
    <col min="3" max="3" width="16.28515625" bestFit="1" customWidth="1"/>
    <col min="4" max="4" width="1.42578125" customWidth="1"/>
    <col min="5" max="5" width="18.85546875" bestFit="1" customWidth="1"/>
    <col min="6" max="6" width="1.42578125" customWidth="1"/>
    <col min="7" max="7" width="16.7109375" bestFit="1" customWidth="1"/>
    <col min="8" max="8" width="1.42578125" customWidth="1"/>
    <col min="9" max="9" width="16.710937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42578125" customWidth="1"/>
    <col min="15" max="15" width="15.42578125" bestFit="1" customWidth="1"/>
    <col min="16" max="16" width="1.42578125" customWidth="1"/>
    <col min="17" max="17" width="16.7109375" bestFit="1" customWidth="1"/>
    <col min="18" max="18" width="1.42578125" customWidth="1"/>
    <col min="19" max="19" width="16.710937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4" t="s">
        <v>182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</row>
    <row r="2" spans="1:21" ht="25.5" x14ac:dyDescent="0.25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</row>
    <row r="3" spans="1:21" ht="25.5" x14ac:dyDescent="0.25">
      <c r="A3" s="194" t="s">
        <v>357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</row>
    <row r="4" spans="1:2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</row>
    <row r="5" spans="1:21" ht="24" x14ac:dyDescent="0.25">
      <c r="A5" s="214" t="s">
        <v>316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</row>
    <row r="6" spans="1:21" ht="21" x14ac:dyDescent="0.25">
      <c r="A6" s="120"/>
      <c r="B6" s="120"/>
      <c r="C6" s="192" t="s">
        <v>39</v>
      </c>
      <c r="D6" s="192"/>
      <c r="E6" s="192"/>
      <c r="F6" s="192"/>
      <c r="G6" s="192"/>
      <c r="H6" s="192"/>
      <c r="I6" s="192"/>
      <c r="J6" s="192"/>
      <c r="K6" s="192"/>
      <c r="L6" s="120"/>
      <c r="M6" s="192" t="s">
        <v>110</v>
      </c>
      <c r="N6" s="192"/>
      <c r="O6" s="192"/>
      <c r="P6" s="192"/>
      <c r="Q6" s="192"/>
      <c r="R6" s="192"/>
      <c r="S6" s="192"/>
      <c r="T6" s="192"/>
      <c r="U6" s="192"/>
    </row>
    <row r="7" spans="1:21" ht="21" x14ac:dyDescent="0.25">
      <c r="A7" s="120"/>
      <c r="B7" s="120"/>
      <c r="C7" s="121"/>
      <c r="D7" s="121"/>
      <c r="E7" s="121"/>
      <c r="F7" s="121"/>
      <c r="G7" s="121"/>
      <c r="H7" s="121"/>
      <c r="I7" s="189" t="s">
        <v>59</v>
      </c>
      <c r="J7" s="189"/>
      <c r="K7" s="189"/>
      <c r="L7" s="120"/>
      <c r="M7" s="121"/>
      <c r="N7" s="121"/>
      <c r="O7" s="121"/>
      <c r="P7" s="121"/>
      <c r="Q7" s="121"/>
      <c r="R7" s="121"/>
      <c r="S7" s="189" t="s">
        <v>59</v>
      </c>
      <c r="T7" s="189"/>
      <c r="U7" s="189"/>
    </row>
    <row r="8" spans="1:21" ht="21" x14ac:dyDescent="0.25">
      <c r="A8" s="122" t="s">
        <v>100</v>
      </c>
      <c r="B8" s="120"/>
      <c r="C8" s="122" t="s">
        <v>111</v>
      </c>
      <c r="D8" s="120"/>
      <c r="E8" s="122" t="s">
        <v>55</v>
      </c>
      <c r="F8" s="120"/>
      <c r="G8" s="122" t="s">
        <v>56</v>
      </c>
      <c r="H8" s="120"/>
      <c r="I8" s="123" t="s">
        <v>34</v>
      </c>
      <c r="J8" s="121"/>
      <c r="K8" s="123" t="s">
        <v>57</v>
      </c>
      <c r="L8" s="120"/>
      <c r="M8" s="122" t="s">
        <v>111</v>
      </c>
      <c r="N8" s="120"/>
      <c r="O8" s="122" t="s">
        <v>55</v>
      </c>
      <c r="P8" s="120"/>
      <c r="Q8" s="122" t="s">
        <v>56</v>
      </c>
      <c r="R8" s="120"/>
      <c r="S8" s="123" t="s">
        <v>34</v>
      </c>
      <c r="T8" s="121"/>
      <c r="U8" s="123" t="s">
        <v>57</v>
      </c>
    </row>
    <row r="9" spans="1:21" ht="21" x14ac:dyDescent="0.25">
      <c r="A9" s="133" t="s">
        <v>244</v>
      </c>
      <c r="B9" s="120"/>
      <c r="C9" s="133">
        <v>0</v>
      </c>
      <c r="D9" s="168"/>
      <c r="E9" s="133">
        <v>0</v>
      </c>
      <c r="F9" s="168"/>
      <c r="G9" s="133">
        <v>0</v>
      </c>
      <c r="H9" s="168"/>
      <c r="I9" s="133">
        <v>0</v>
      </c>
      <c r="J9" s="168"/>
      <c r="K9" s="133">
        <v>0</v>
      </c>
      <c r="L9" s="168"/>
      <c r="M9" s="133">
        <v>0</v>
      </c>
      <c r="N9" s="168"/>
      <c r="O9" s="133">
        <v>0</v>
      </c>
      <c r="P9" s="168"/>
      <c r="Q9" s="133">
        <v>819148730</v>
      </c>
      <c r="R9" s="168"/>
      <c r="S9" s="133">
        <v>819148730</v>
      </c>
      <c r="T9" s="120"/>
      <c r="U9" s="167">
        <f>S9/'جمع درآمدها'!F15</f>
        <v>-0.12266239710677262</v>
      </c>
    </row>
    <row r="10" spans="1:21" ht="21" x14ac:dyDescent="0.25">
      <c r="A10" s="133" t="s">
        <v>289</v>
      </c>
      <c r="B10" s="120"/>
      <c r="C10" s="133">
        <v>0</v>
      </c>
      <c r="D10" s="168"/>
      <c r="E10" s="133">
        <v>0</v>
      </c>
      <c r="F10" s="168"/>
      <c r="G10" s="133">
        <v>0</v>
      </c>
      <c r="H10" s="168"/>
      <c r="I10" s="133">
        <v>0</v>
      </c>
      <c r="J10" s="168"/>
      <c r="K10" s="133">
        <v>0</v>
      </c>
      <c r="L10" s="168"/>
      <c r="M10" s="133">
        <v>0</v>
      </c>
      <c r="N10" s="168"/>
      <c r="O10" s="133">
        <v>0</v>
      </c>
      <c r="P10" s="168"/>
      <c r="Q10" s="133">
        <v>-54358</v>
      </c>
      <c r="R10" s="168"/>
      <c r="S10" s="133">
        <v>-54358</v>
      </c>
      <c r="T10" s="120"/>
      <c r="U10" s="167">
        <f>S10/'جمع درآمدها'!F15</f>
        <v>8.1397703954566921E-6</v>
      </c>
    </row>
    <row r="11" spans="1:21" ht="21" x14ac:dyDescent="0.55000000000000004">
      <c r="A11" s="133" t="s">
        <v>355</v>
      </c>
      <c r="B11" s="2"/>
      <c r="C11" s="133">
        <v>0</v>
      </c>
      <c r="D11" s="20"/>
      <c r="E11" s="20">
        <v>-56642656</v>
      </c>
      <c r="F11" s="20"/>
      <c r="G11" s="133">
        <v>0</v>
      </c>
      <c r="H11" s="20"/>
      <c r="I11" s="133">
        <v>-56642656</v>
      </c>
      <c r="J11" s="20"/>
      <c r="K11" s="20">
        <v>0.67</v>
      </c>
      <c r="L11" s="20"/>
      <c r="M11" s="133">
        <v>0</v>
      </c>
      <c r="N11" s="20"/>
      <c r="O11" s="20">
        <v>-853926226</v>
      </c>
      <c r="P11" s="20"/>
      <c r="Q11" s="20">
        <v>0</v>
      </c>
      <c r="R11" s="20"/>
      <c r="S11" s="20">
        <v>-853926226</v>
      </c>
      <c r="T11" s="2"/>
      <c r="U11" s="167">
        <f>S11/'جمع درآمدها'!F15</f>
        <v>0.1278701095385934</v>
      </c>
    </row>
    <row r="12" spans="1:21" ht="21" x14ac:dyDescent="0.25">
      <c r="A12" s="133" t="s">
        <v>354</v>
      </c>
      <c r="B12" s="120"/>
      <c r="C12" s="133">
        <v>0</v>
      </c>
      <c r="D12" s="168"/>
      <c r="E12" s="133">
        <v>-804258380</v>
      </c>
      <c r="F12" s="168"/>
      <c r="G12" s="133">
        <v>-90400373</v>
      </c>
      <c r="H12" s="168"/>
      <c r="I12" s="133">
        <v>-894658753</v>
      </c>
      <c r="J12" s="168"/>
      <c r="K12" s="133">
        <v>10.61</v>
      </c>
      <c r="L12" s="168"/>
      <c r="M12" s="133">
        <v>0</v>
      </c>
      <c r="N12" s="168"/>
      <c r="O12" s="133">
        <v>-1477880634</v>
      </c>
      <c r="P12" s="168"/>
      <c r="Q12" s="133">
        <v>-90400373</v>
      </c>
      <c r="R12" s="168"/>
      <c r="S12" s="133">
        <v>-1568281007</v>
      </c>
      <c r="T12" s="120"/>
      <c r="U12" s="167">
        <f>S12/'جمع درآمدها'!F15</f>
        <v>0.23484026845240089</v>
      </c>
    </row>
    <row r="13" spans="1:21" ht="21.75" thickBot="1" x14ac:dyDescent="0.6">
      <c r="A13" s="145" t="s">
        <v>59</v>
      </c>
      <c r="B13" s="146"/>
      <c r="C13" s="145">
        <f>SUM(C9:C12)</f>
        <v>0</v>
      </c>
      <c r="D13" s="146"/>
      <c r="E13" s="161">
        <f>SUM(E9:E12)</f>
        <v>-860901036</v>
      </c>
      <c r="F13" s="161"/>
      <c r="G13" s="161">
        <f>SUM(G9:G12)</f>
        <v>-90400373</v>
      </c>
      <c r="H13" s="161"/>
      <c r="I13" s="161">
        <f>SUM(I9:I12)</f>
        <v>-951301409</v>
      </c>
      <c r="J13" s="161"/>
      <c r="K13" s="145">
        <f>SUM(K9:K12)</f>
        <v>11.28</v>
      </c>
      <c r="L13" s="152"/>
      <c r="M13" s="145">
        <f>SUM(M9:M12)</f>
        <v>0</v>
      </c>
      <c r="N13" s="152"/>
      <c r="O13" s="145">
        <f>SUM(O9:O12)</f>
        <v>-2331806860</v>
      </c>
      <c r="P13" s="152"/>
      <c r="Q13" s="151">
        <f>SUM(Q9:Q12)</f>
        <v>728693999</v>
      </c>
      <c r="R13" s="152"/>
      <c r="S13" s="161">
        <f>SUM(S9:S12)</f>
        <v>-1603112861</v>
      </c>
      <c r="T13" s="146"/>
      <c r="U13" s="163">
        <f>SUM(U9:U12)</f>
        <v>0.24005612065461712</v>
      </c>
    </row>
    <row r="14" spans="1:21" ht="15.75" thickTop="1" x14ac:dyDescent="0.25"/>
    <row r="19" spans="2:21" ht="30" x14ac:dyDescent="0.75">
      <c r="K19" s="46">
        <v>10</v>
      </c>
    </row>
    <row r="20" spans="2:21" ht="21" x14ac:dyDescent="0.55000000000000004"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</row>
  </sheetData>
  <sortState xmlns:xlrd2="http://schemas.microsoft.com/office/spreadsheetml/2017/richdata2" ref="A9:S12">
    <sortCondition descending="1" ref="S9:S12"/>
  </sortState>
  <mergeCells count="9">
    <mergeCell ref="B20:U20"/>
    <mergeCell ref="I7:K7"/>
    <mergeCell ref="S7:U7"/>
    <mergeCell ref="A1:U1"/>
    <mergeCell ref="A2:U2"/>
    <mergeCell ref="A3:U3"/>
    <mergeCell ref="C6:K6"/>
    <mergeCell ref="M6:U6"/>
    <mergeCell ref="A5:U5"/>
  </mergeCells>
  <pageMargins left="0.7" right="0.7" top="0.75" bottom="0.75" header="0.3" footer="0.3"/>
  <pageSetup paperSize="9" scale="61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153"/>
  <sheetViews>
    <sheetView rightToLeft="1" view="pageBreakPreview" topLeftCell="A139" zoomScale="70" zoomScaleNormal="90" zoomScaleSheetLayoutView="70" workbookViewId="0">
      <selection activeCell="H145" sqref="H145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5" width="11.85546875" style="4" bestFit="1" customWidth="1"/>
    <col min="26" max="16384" width="9.140625" style="4"/>
  </cols>
  <sheetData>
    <row r="2" spans="2:28" ht="35.25" x14ac:dyDescent="0.55000000000000004">
      <c r="B2" s="215" t="s">
        <v>181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</row>
    <row r="3" spans="2:28" ht="35.25" x14ac:dyDescent="0.55000000000000004">
      <c r="B3" s="215" t="s">
        <v>37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</row>
    <row r="4" spans="2:28" ht="35.25" x14ac:dyDescent="0.55000000000000004">
      <c r="B4" s="215" t="s">
        <v>357</v>
      </c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</row>
    <row r="7" spans="2:28" s="2" customFormat="1" ht="30" x14ac:dyDescent="0.55000000000000004">
      <c r="B7" s="12" t="s">
        <v>168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74" t="s">
        <v>1</v>
      </c>
      <c r="D8" s="175" t="s">
        <v>39</v>
      </c>
      <c r="E8" s="175" t="s">
        <v>39</v>
      </c>
      <c r="F8" s="175" t="s">
        <v>39</v>
      </c>
      <c r="G8" s="175" t="s">
        <v>39</v>
      </c>
      <c r="H8" s="175" t="s">
        <v>39</v>
      </c>
      <c r="I8" s="175" t="s">
        <v>39</v>
      </c>
      <c r="J8" s="175" t="s">
        <v>39</v>
      </c>
      <c r="K8" s="175" t="s">
        <v>39</v>
      </c>
      <c r="L8" s="175" t="s">
        <v>39</v>
      </c>
      <c r="N8" s="175" t="s">
        <v>40</v>
      </c>
      <c r="O8" s="175" t="s">
        <v>40</v>
      </c>
      <c r="P8" s="175" t="s">
        <v>40</v>
      </c>
      <c r="Q8" s="175" t="s">
        <v>40</v>
      </c>
      <c r="R8" s="175" t="s">
        <v>40</v>
      </c>
      <c r="S8" s="175" t="s">
        <v>40</v>
      </c>
      <c r="T8" s="175" t="s">
        <v>40</v>
      </c>
      <c r="U8" s="175" t="s">
        <v>40</v>
      </c>
      <c r="V8" s="175" t="s">
        <v>40</v>
      </c>
    </row>
    <row r="9" spans="2:28" s="32" customFormat="1" ht="55.5" customHeight="1" x14ac:dyDescent="0.25">
      <c r="B9" s="174" t="s">
        <v>1</v>
      </c>
      <c r="D9" s="216" t="s">
        <v>54</v>
      </c>
      <c r="E9" s="33"/>
      <c r="F9" s="216" t="s">
        <v>55</v>
      </c>
      <c r="G9" s="33"/>
      <c r="H9" s="216" t="s">
        <v>56</v>
      </c>
      <c r="I9" s="33"/>
      <c r="J9" s="216" t="s">
        <v>34</v>
      </c>
      <c r="K9" s="33"/>
      <c r="L9" s="216" t="s">
        <v>57</v>
      </c>
      <c r="N9" s="216" t="s">
        <v>54</v>
      </c>
      <c r="O9" s="33"/>
      <c r="P9" s="216" t="s">
        <v>55</v>
      </c>
      <c r="Q9" s="33"/>
      <c r="R9" s="216" t="s">
        <v>56</v>
      </c>
      <c r="S9" s="33"/>
      <c r="T9" s="216" t="s">
        <v>34</v>
      </c>
      <c r="U9" s="33"/>
      <c r="V9" s="216" t="s">
        <v>57</v>
      </c>
    </row>
    <row r="10" spans="2:28" x14ac:dyDescent="0.55000000000000004">
      <c r="B10" s="4" t="s">
        <v>189</v>
      </c>
      <c r="D10" s="65">
        <v>0</v>
      </c>
      <c r="E10" s="112"/>
      <c r="F10" s="65">
        <v>-156065850</v>
      </c>
      <c r="G10" s="112"/>
      <c r="H10" s="65">
        <v>0</v>
      </c>
      <c r="I10" s="112"/>
      <c r="J10" s="65">
        <v>-156065850</v>
      </c>
      <c r="K10" s="112"/>
      <c r="L10" s="126">
        <v>1.85</v>
      </c>
      <c r="M10" s="112"/>
      <c r="N10" s="65">
        <v>3140367766</v>
      </c>
      <c r="O10" s="112"/>
      <c r="P10" s="65">
        <v>-170706959</v>
      </c>
      <c r="Q10" s="112"/>
      <c r="R10" s="65">
        <v>2829679725</v>
      </c>
      <c r="S10" s="112"/>
      <c r="T10" s="65">
        <v>5799340532</v>
      </c>
      <c r="U10" s="112"/>
      <c r="V10" s="165">
        <v>17.02</v>
      </c>
    </row>
    <row r="11" spans="2:28" x14ac:dyDescent="0.55000000000000004">
      <c r="B11" s="4" t="s">
        <v>83</v>
      </c>
      <c r="D11" s="65">
        <v>0</v>
      </c>
      <c r="E11" s="112"/>
      <c r="F11" s="65">
        <v>0</v>
      </c>
      <c r="G11" s="112"/>
      <c r="H11" s="65">
        <v>0</v>
      </c>
      <c r="I11" s="112"/>
      <c r="J11" s="65">
        <v>0</v>
      </c>
      <c r="K11" s="112"/>
      <c r="L11" s="126">
        <v>0</v>
      </c>
      <c r="M11" s="112"/>
      <c r="N11" s="65">
        <v>0</v>
      </c>
      <c r="O11" s="112"/>
      <c r="P11" s="65">
        <v>0</v>
      </c>
      <c r="Q11" s="112"/>
      <c r="R11" s="65">
        <v>4389241704</v>
      </c>
      <c r="S11" s="112"/>
      <c r="T11" s="65">
        <v>4389241704</v>
      </c>
      <c r="U11" s="112"/>
      <c r="V11" s="166">
        <v>12.88</v>
      </c>
    </row>
    <row r="12" spans="2:28" x14ac:dyDescent="0.55000000000000004">
      <c r="B12" s="4" t="s">
        <v>217</v>
      </c>
      <c r="D12" s="65">
        <v>0</v>
      </c>
      <c r="E12" s="112"/>
      <c r="F12" s="65">
        <v>-729481226</v>
      </c>
      <c r="G12" s="112"/>
      <c r="H12" s="65">
        <v>1275211838</v>
      </c>
      <c r="I12" s="112"/>
      <c r="J12" s="65">
        <v>545730612</v>
      </c>
      <c r="K12" s="112"/>
      <c r="L12" s="126">
        <v>-6.47</v>
      </c>
      <c r="M12" s="112"/>
      <c r="N12" s="65">
        <v>0</v>
      </c>
      <c r="O12" s="112"/>
      <c r="P12" s="65">
        <v>1327979920</v>
      </c>
      <c r="Q12" s="112"/>
      <c r="R12" s="65">
        <v>1984419949</v>
      </c>
      <c r="S12" s="112"/>
      <c r="T12" s="65">
        <v>3312399869</v>
      </c>
      <c r="U12" s="112"/>
      <c r="V12" s="166">
        <v>9.7200000000000006</v>
      </c>
    </row>
    <row r="13" spans="2:28" x14ac:dyDescent="0.55000000000000004">
      <c r="B13" s="4" t="s">
        <v>231</v>
      </c>
      <c r="D13" s="65">
        <v>0</v>
      </c>
      <c r="E13" s="112"/>
      <c r="F13" s="65">
        <v>0</v>
      </c>
      <c r="G13" s="112"/>
      <c r="H13" s="65">
        <v>0</v>
      </c>
      <c r="I13" s="112"/>
      <c r="J13" s="65">
        <v>0</v>
      </c>
      <c r="K13" s="112"/>
      <c r="L13" s="126">
        <v>0</v>
      </c>
      <c r="M13" s="112"/>
      <c r="N13" s="65">
        <v>0</v>
      </c>
      <c r="O13" s="112"/>
      <c r="P13" s="65">
        <v>0</v>
      </c>
      <c r="Q13" s="112"/>
      <c r="R13" s="65">
        <v>3207781250</v>
      </c>
      <c r="S13" s="112"/>
      <c r="T13" s="65">
        <v>3207781250</v>
      </c>
      <c r="U13" s="112"/>
      <c r="V13" s="166">
        <v>9.42</v>
      </c>
    </row>
    <row r="14" spans="2:28" x14ac:dyDescent="0.55000000000000004">
      <c r="B14" s="4" t="s">
        <v>259</v>
      </c>
      <c r="D14" s="65">
        <v>0</v>
      </c>
      <c r="E14" s="112"/>
      <c r="F14" s="65">
        <v>0</v>
      </c>
      <c r="G14" s="112"/>
      <c r="H14" s="65">
        <v>1457952355</v>
      </c>
      <c r="I14" s="112"/>
      <c r="J14" s="65">
        <v>1457952355</v>
      </c>
      <c r="K14" s="112"/>
      <c r="L14" s="126">
        <v>-17.28</v>
      </c>
      <c r="M14" s="112"/>
      <c r="N14" s="65">
        <v>0</v>
      </c>
      <c r="O14" s="112"/>
      <c r="P14" s="65">
        <v>0</v>
      </c>
      <c r="Q14" s="112"/>
      <c r="R14" s="65">
        <v>3128368341</v>
      </c>
      <c r="S14" s="112"/>
      <c r="T14" s="65">
        <v>3128368341</v>
      </c>
      <c r="U14" s="112"/>
      <c r="V14" s="166">
        <v>9.18</v>
      </c>
    </row>
    <row r="15" spans="2:28" x14ac:dyDescent="0.55000000000000004">
      <c r="B15" s="4" t="s">
        <v>78</v>
      </c>
      <c r="D15" s="65">
        <v>0</v>
      </c>
      <c r="E15" s="112"/>
      <c r="F15" s="65">
        <v>0</v>
      </c>
      <c r="G15" s="112"/>
      <c r="H15" s="65">
        <v>0</v>
      </c>
      <c r="I15" s="112"/>
      <c r="J15" s="65">
        <v>0</v>
      </c>
      <c r="K15" s="112"/>
      <c r="L15" s="126">
        <v>0</v>
      </c>
      <c r="M15" s="112"/>
      <c r="N15" s="65">
        <v>0</v>
      </c>
      <c r="O15" s="112"/>
      <c r="P15" s="65">
        <v>0</v>
      </c>
      <c r="Q15" s="112"/>
      <c r="R15" s="65">
        <v>2788630537</v>
      </c>
      <c r="S15" s="112"/>
      <c r="T15" s="65">
        <v>2788630537</v>
      </c>
      <c r="U15" s="112"/>
      <c r="V15" s="166">
        <v>8.19</v>
      </c>
    </row>
    <row r="16" spans="2:28" x14ac:dyDescent="0.55000000000000004">
      <c r="B16" s="4" t="s">
        <v>81</v>
      </c>
      <c r="D16" s="65">
        <v>0</v>
      </c>
      <c r="E16" s="112"/>
      <c r="F16" s="65">
        <v>-393246180</v>
      </c>
      <c r="G16" s="112"/>
      <c r="H16" s="65">
        <v>0</v>
      </c>
      <c r="I16" s="112"/>
      <c r="J16" s="65">
        <v>-393246180</v>
      </c>
      <c r="K16" s="112"/>
      <c r="L16" s="126">
        <v>4.66</v>
      </c>
      <c r="M16" s="112"/>
      <c r="N16" s="65">
        <v>1394000000</v>
      </c>
      <c r="O16" s="112"/>
      <c r="P16" s="65">
        <v>980019642</v>
      </c>
      <c r="Q16" s="112"/>
      <c r="R16" s="65">
        <v>302005934</v>
      </c>
      <c r="S16" s="112"/>
      <c r="T16" s="65">
        <v>2676025576</v>
      </c>
      <c r="U16" s="112"/>
      <c r="V16" s="166">
        <v>7.86</v>
      </c>
    </row>
    <row r="17" spans="2:22" x14ac:dyDescent="0.55000000000000004">
      <c r="B17" s="4" t="s">
        <v>268</v>
      </c>
      <c r="D17" s="65">
        <v>0</v>
      </c>
      <c r="E17" s="112"/>
      <c r="F17" s="65">
        <v>0</v>
      </c>
      <c r="G17" s="112"/>
      <c r="H17" s="65">
        <v>0</v>
      </c>
      <c r="I17" s="112"/>
      <c r="J17" s="65">
        <v>0</v>
      </c>
      <c r="K17" s="112"/>
      <c r="L17" s="126">
        <v>0</v>
      </c>
      <c r="M17" s="112"/>
      <c r="N17" s="65">
        <v>0</v>
      </c>
      <c r="O17" s="112"/>
      <c r="P17" s="65">
        <v>0</v>
      </c>
      <c r="Q17" s="112"/>
      <c r="R17" s="65">
        <v>2516408986</v>
      </c>
      <c r="S17" s="112"/>
      <c r="T17" s="65">
        <v>2516408986</v>
      </c>
      <c r="U17" s="112"/>
      <c r="V17" s="166">
        <v>7.39</v>
      </c>
    </row>
    <row r="18" spans="2:22" x14ac:dyDescent="0.55000000000000004">
      <c r="B18" s="4" t="s">
        <v>302</v>
      </c>
      <c r="D18" s="65">
        <v>0</v>
      </c>
      <c r="E18" s="112"/>
      <c r="F18" s="65">
        <v>0</v>
      </c>
      <c r="G18" s="112"/>
      <c r="H18" s="65">
        <v>0</v>
      </c>
      <c r="I18" s="112"/>
      <c r="J18" s="65">
        <v>0</v>
      </c>
      <c r="K18" s="112"/>
      <c r="L18" s="126">
        <v>0</v>
      </c>
      <c r="M18" s="112"/>
      <c r="N18" s="65">
        <v>0</v>
      </c>
      <c r="O18" s="112"/>
      <c r="P18" s="65">
        <v>0</v>
      </c>
      <c r="Q18" s="112"/>
      <c r="R18" s="65">
        <v>2068930237</v>
      </c>
      <c r="S18" s="112"/>
      <c r="T18" s="65">
        <v>2068930237</v>
      </c>
      <c r="U18" s="112"/>
      <c r="V18" s="166">
        <v>6.07</v>
      </c>
    </row>
    <row r="19" spans="2:22" x14ac:dyDescent="0.55000000000000004">
      <c r="B19" s="4" t="s">
        <v>346</v>
      </c>
      <c r="D19" s="65">
        <v>0</v>
      </c>
      <c r="E19" s="112"/>
      <c r="F19" s="65">
        <v>1811656125</v>
      </c>
      <c r="G19" s="112"/>
      <c r="H19" s="65">
        <v>0</v>
      </c>
      <c r="I19" s="112"/>
      <c r="J19" s="65">
        <v>1811656125</v>
      </c>
      <c r="K19" s="112"/>
      <c r="L19" s="126">
        <v>-21.48</v>
      </c>
      <c r="M19" s="112"/>
      <c r="N19" s="65">
        <v>0</v>
      </c>
      <c r="O19" s="112"/>
      <c r="P19" s="65">
        <v>2003018355</v>
      </c>
      <c r="Q19" s="112"/>
      <c r="R19" s="65">
        <v>0</v>
      </c>
      <c r="S19" s="112"/>
      <c r="T19" s="65">
        <v>2003018355</v>
      </c>
      <c r="U19" s="112"/>
      <c r="V19" s="166">
        <v>5.88</v>
      </c>
    </row>
    <row r="20" spans="2:22" x14ac:dyDescent="0.55000000000000004">
      <c r="B20" s="4" t="s">
        <v>332</v>
      </c>
      <c r="D20" s="65">
        <v>0</v>
      </c>
      <c r="E20" s="112"/>
      <c r="F20" s="65">
        <v>-4278763330</v>
      </c>
      <c r="G20" s="112"/>
      <c r="H20" s="65">
        <v>1165640812</v>
      </c>
      <c r="I20" s="112"/>
      <c r="J20" s="65">
        <v>-3113122518</v>
      </c>
      <c r="K20" s="112"/>
      <c r="L20" s="126">
        <v>36.909999999999997</v>
      </c>
      <c r="M20" s="112"/>
      <c r="N20" s="65">
        <v>0</v>
      </c>
      <c r="O20" s="112"/>
      <c r="P20" s="65">
        <v>267874383</v>
      </c>
      <c r="Q20" s="112"/>
      <c r="R20" s="65">
        <v>1724887267</v>
      </c>
      <c r="S20" s="112"/>
      <c r="T20" s="65">
        <v>1992761650</v>
      </c>
      <c r="U20" s="112"/>
      <c r="V20" s="166">
        <v>5.85</v>
      </c>
    </row>
    <row r="21" spans="2:22" x14ac:dyDescent="0.55000000000000004">
      <c r="B21" s="4" t="s">
        <v>263</v>
      </c>
      <c r="D21" s="65">
        <v>0</v>
      </c>
      <c r="E21" s="112"/>
      <c r="F21" s="65">
        <v>0</v>
      </c>
      <c r="G21" s="112"/>
      <c r="H21" s="65">
        <v>0</v>
      </c>
      <c r="I21" s="112"/>
      <c r="J21" s="65">
        <v>0</v>
      </c>
      <c r="K21" s="112"/>
      <c r="L21" s="126">
        <v>0</v>
      </c>
      <c r="M21" s="112"/>
      <c r="N21" s="65">
        <v>0</v>
      </c>
      <c r="O21" s="112"/>
      <c r="P21" s="65">
        <v>0</v>
      </c>
      <c r="Q21" s="112"/>
      <c r="R21" s="65">
        <v>1799173282</v>
      </c>
      <c r="S21" s="112"/>
      <c r="T21" s="65">
        <v>1799173282</v>
      </c>
      <c r="U21" s="112"/>
      <c r="V21" s="166">
        <v>5.28</v>
      </c>
    </row>
    <row r="22" spans="2:22" x14ac:dyDescent="0.55000000000000004">
      <c r="B22" s="4" t="s">
        <v>343</v>
      </c>
      <c r="D22" s="65">
        <v>0</v>
      </c>
      <c r="E22" s="112"/>
      <c r="F22" s="65">
        <v>-3174279303</v>
      </c>
      <c r="G22" s="112"/>
      <c r="H22" s="65">
        <v>2260778748</v>
      </c>
      <c r="I22" s="112"/>
      <c r="J22" s="65">
        <v>-913500555</v>
      </c>
      <c r="K22" s="112"/>
      <c r="L22" s="126">
        <v>10.83</v>
      </c>
      <c r="M22" s="112"/>
      <c r="N22" s="65">
        <v>0</v>
      </c>
      <c r="O22" s="112"/>
      <c r="P22" s="65">
        <v>-467919903</v>
      </c>
      <c r="Q22" s="112"/>
      <c r="R22" s="65">
        <v>2260778748</v>
      </c>
      <c r="S22" s="112"/>
      <c r="T22" s="65">
        <v>1792858845</v>
      </c>
      <c r="U22" s="112"/>
      <c r="V22" s="166">
        <v>5.26</v>
      </c>
    </row>
    <row r="23" spans="2:22" x14ac:dyDescent="0.55000000000000004">
      <c r="B23" s="4" t="s">
        <v>234</v>
      </c>
      <c r="D23" s="65">
        <v>0</v>
      </c>
      <c r="E23" s="112"/>
      <c r="F23" s="65">
        <v>0</v>
      </c>
      <c r="G23" s="112"/>
      <c r="H23" s="65">
        <v>0</v>
      </c>
      <c r="I23" s="112"/>
      <c r="J23" s="65">
        <v>0</v>
      </c>
      <c r="K23" s="112"/>
      <c r="L23" s="126">
        <v>0</v>
      </c>
      <c r="M23" s="112"/>
      <c r="N23" s="65">
        <v>0</v>
      </c>
      <c r="O23" s="112"/>
      <c r="P23" s="65">
        <v>0</v>
      </c>
      <c r="Q23" s="112"/>
      <c r="R23" s="65">
        <v>1753073080</v>
      </c>
      <c r="S23" s="112"/>
      <c r="T23" s="65">
        <v>1753073080</v>
      </c>
      <c r="U23" s="112"/>
      <c r="V23" s="166">
        <v>5.15</v>
      </c>
    </row>
    <row r="24" spans="2:22" x14ac:dyDescent="0.55000000000000004">
      <c r="B24" s="4" t="s">
        <v>233</v>
      </c>
      <c r="D24" s="65">
        <v>0</v>
      </c>
      <c r="E24" s="112"/>
      <c r="F24" s="65">
        <v>0</v>
      </c>
      <c r="G24" s="112"/>
      <c r="H24" s="65">
        <v>0</v>
      </c>
      <c r="I24" s="112"/>
      <c r="J24" s="65">
        <v>0</v>
      </c>
      <c r="K24" s="112"/>
      <c r="L24" s="126">
        <v>0</v>
      </c>
      <c r="M24" s="112"/>
      <c r="N24" s="65">
        <v>0</v>
      </c>
      <c r="O24" s="112"/>
      <c r="P24" s="65">
        <v>0</v>
      </c>
      <c r="Q24" s="112"/>
      <c r="R24" s="65">
        <v>1722816720</v>
      </c>
      <c r="S24" s="112"/>
      <c r="T24" s="65">
        <v>1722816720</v>
      </c>
      <c r="U24" s="112"/>
      <c r="V24" s="166">
        <v>5.0599999999999996</v>
      </c>
    </row>
    <row r="25" spans="2:22" x14ac:dyDescent="0.55000000000000004">
      <c r="B25" s="4" t="s">
        <v>230</v>
      </c>
      <c r="D25" s="65">
        <v>0</v>
      </c>
      <c r="E25" s="112"/>
      <c r="F25" s="65">
        <v>0</v>
      </c>
      <c r="G25" s="112"/>
      <c r="H25" s="65">
        <v>0</v>
      </c>
      <c r="I25" s="112"/>
      <c r="J25" s="65">
        <v>0</v>
      </c>
      <c r="K25" s="112"/>
      <c r="L25" s="126">
        <v>0</v>
      </c>
      <c r="M25" s="112"/>
      <c r="N25" s="65">
        <v>0</v>
      </c>
      <c r="O25" s="112"/>
      <c r="P25" s="65">
        <v>0</v>
      </c>
      <c r="Q25" s="112"/>
      <c r="R25" s="65">
        <v>1578079093</v>
      </c>
      <c r="S25" s="112"/>
      <c r="T25" s="65">
        <v>1578079093</v>
      </c>
      <c r="U25" s="112"/>
      <c r="V25" s="166">
        <v>4.63</v>
      </c>
    </row>
    <row r="26" spans="2:22" x14ac:dyDescent="0.55000000000000004">
      <c r="B26" s="4" t="s">
        <v>232</v>
      </c>
      <c r="D26" s="65">
        <v>0</v>
      </c>
      <c r="E26" s="112"/>
      <c r="F26" s="65">
        <v>0</v>
      </c>
      <c r="G26" s="112"/>
      <c r="H26" s="65">
        <v>0</v>
      </c>
      <c r="I26" s="112"/>
      <c r="J26" s="65">
        <v>0</v>
      </c>
      <c r="K26" s="112"/>
      <c r="L26" s="126">
        <v>0</v>
      </c>
      <c r="M26" s="112"/>
      <c r="N26" s="65">
        <v>0</v>
      </c>
      <c r="O26" s="112"/>
      <c r="P26" s="65">
        <v>0</v>
      </c>
      <c r="Q26" s="112"/>
      <c r="R26" s="65">
        <v>1505413527</v>
      </c>
      <c r="S26" s="112"/>
      <c r="T26" s="65">
        <v>1505413527</v>
      </c>
      <c r="U26" s="112"/>
      <c r="V26" s="166">
        <v>4.42</v>
      </c>
    </row>
    <row r="27" spans="2:22" x14ac:dyDescent="0.55000000000000004">
      <c r="B27" s="4" t="s">
        <v>335</v>
      </c>
      <c r="D27" s="65">
        <v>0</v>
      </c>
      <c r="E27" s="112"/>
      <c r="F27" s="65">
        <v>0</v>
      </c>
      <c r="G27" s="112"/>
      <c r="H27" s="65">
        <v>0</v>
      </c>
      <c r="I27" s="112"/>
      <c r="J27" s="65">
        <v>0</v>
      </c>
      <c r="K27" s="112"/>
      <c r="L27" s="126">
        <v>0</v>
      </c>
      <c r="M27" s="112"/>
      <c r="N27" s="65">
        <v>0</v>
      </c>
      <c r="O27" s="112"/>
      <c r="P27" s="65">
        <v>0</v>
      </c>
      <c r="Q27" s="112"/>
      <c r="R27" s="65">
        <v>1477111814</v>
      </c>
      <c r="S27" s="112"/>
      <c r="T27" s="65">
        <v>1477111814</v>
      </c>
      <c r="U27" s="112"/>
      <c r="V27" s="166">
        <v>4.34</v>
      </c>
    </row>
    <row r="28" spans="2:22" x14ac:dyDescent="0.55000000000000004">
      <c r="B28" s="4" t="s">
        <v>310</v>
      </c>
      <c r="D28" s="65">
        <v>0</v>
      </c>
      <c r="E28" s="112"/>
      <c r="F28" s="65">
        <v>0</v>
      </c>
      <c r="G28" s="112"/>
      <c r="H28" s="65">
        <v>526897257</v>
      </c>
      <c r="I28" s="112"/>
      <c r="J28" s="65">
        <v>526897257</v>
      </c>
      <c r="K28" s="112"/>
      <c r="L28" s="126">
        <v>-6.25</v>
      </c>
      <c r="M28" s="112"/>
      <c r="N28" s="65">
        <v>0</v>
      </c>
      <c r="O28" s="112"/>
      <c r="P28" s="65">
        <v>0</v>
      </c>
      <c r="Q28" s="112"/>
      <c r="R28" s="65">
        <v>1476005677</v>
      </c>
      <c r="S28" s="112"/>
      <c r="T28" s="65">
        <v>1476005677</v>
      </c>
      <c r="U28" s="112"/>
      <c r="V28" s="166">
        <v>4.33</v>
      </c>
    </row>
    <row r="29" spans="2:22" x14ac:dyDescent="0.55000000000000004">
      <c r="B29" s="4" t="s">
        <v>327</v>
      </c>
      <c r="D29" s="65">
        <v>0</v>
      </c>
      <c r="E29" s="112"/>
      <c r="F29" s="65">
        <v>0</v>
      </c>
      <c r="G29" s="112"/>
      <c r="H29" s="65">
        <v>0</v>
      </c>
      <c r="I29" s="112"/>
      <c r="J29" s="65">
        <v>0</v>
      </c>
      <c r="K29" s="112"/>
      <c r="L29" s="126">
        <v>0</v>
      </c>
      <c r="M29" s="112"/>
      <c r="N29" s="65">
        <v>0</v>
      </c>
      <c r="O29" s="112"/>
      <c r="P29" s="65">
        <v>0</v>
      </c>
      <c r="Q29" s="112"/>
      <c r="R29" s="65">
        <v>1379800205</v>
      </c>
      <c r="S29" s="112"/>
      <c r="T29" s="65">
        <v>1379800205</v>
      </c>
      <c r="U29" s="112"/>
      <c r="V29" s="166">
        <v>4.05</v>
      </c>
    </row>
    <row r="30" spans="2:22" x14ac:dyDescent="0.55000000000000004">
      <c r="B30" s="4" t="s">
        <v>308</v>
      </c>
      <c r="D30" s="65">
        <v>0</v>
      </c>
      <c r="E30" s="112"/>
      <c r="F30" s="65">
        <v>0</v>
      </c>
      <c r="G30" s="112"/>
      <c r="H30" s="65">
        <v>0</v>
      </c>
      <c r="I30" s="112"/>
      <c r="J30" s="65">
        <v>0</v>
      </c>
      <c r="K30" s="112"/>
      <c r="L30" s="126">
        <v>0</v>
      </c>
      <c r="M30" s="112"/>
      <c r="N30" s="65">
        <v>0</v>
      </c>
      <c r="O30" s="112"/>
      <c r="P30" s="65">
        <v>0</v>
      </c>
      <c r="Q30" s="112"/>
      <c r="R30" s="65">
        <v>1344964852</v>
      </c>
      <c r="S30" s="112"/>
      <c r="T30" s="65">
        <v>1344964852</v>
      </c>
      <c r="U30" s="112"/>
      <c r="V30" s="166">
        <v>3.95</v>
      </c>
    </row>
    <row r="31" spans="2:22" x14ac:dyDescent="0.55000000000000004">
      <c r="B31" s="4" t="s">
        <v>279</v>
      </c>
      <c r="D31" s="65">
        <v>0</v>
      </c>
      <c r="E31" s="112"/>
      <c r="F31" s="65">
        <v>0</v>
      </c>
      <c r="G31" s="112"/>
      <c r="H31" s="65">
        <v>0</v>
      </c>
      <c r="I31" s="112"/>
      <c r="J31" s="65">
        <v>0</v>
      </c>
      <c r="K31" s="112"/>
      <c r="L31" s="126">
        <v>0</v>
      </c>
      <c r="M31" s="112"/>
      <c r="N31" s="65">
        <v>0</v>
      </c>
      <c r="O31" s="112"/>
      <c r="P31" s="65">
        <v>0</v>
      </c>
      <c r="Q31" s="112"/>
      <c r="R31" s="65">
        <v>1289551440</v>
      </c>
      <c r="S31" s="112"/>
      <c r="T31" s="65">
        <v>1289551440</v>
      </c>
      <c r="U31" s="112"/>
      <c r="V31" s="166">
        <v>3.79</v>
      </c>
    </row>
    <row r="32" spans="2:22" x14ac:dyDescent="0.55000000000000004">
      <c r="B32" s="4" t="s">
        <v>301</v>
      </c>
      <c r="D32" s="65">
        <v>0</v>
      </c>
      <c r="E32" s="112"/>
      <c r="F32" s="65">
        <v>0</v>
      </c>
      <c r="G32" s="112"/>
      <c r="H32" s="65">
        <v>0</v>
      </c>
      <c r="I32" s="112"/>
      <c r="J32" s="65">
        <v>0</v>
      </c>
      <c r="K32" s="112"/>
      <c r="L32" s="126">
        <v>0</v>
      </c>
      <c r="M32" s="112"/>
      <c r="N32" s="65">
        <v>0</v>
      </c>
      <c r="O32" s="112"/>
      <c r="P32" s="65">
        <v>0</v>
      </c>
      <c r="Q32" s="112"/>
      <c r="R32" s="65">
        <v>1257350834</v>
      </c>
      <c r="S32" s="112"/>
      <c r="T32" s="65">
        <v>1257350834</v>
      </c>
      <c r="U32" s="112"/>
      <c r="V32" s="166">
        <v>3.69</v>
      </c>
    </row>
    <row r="33" spans="2:22" x14ac:dyDescent="0.55000000000000004">
      <c r="B33" s="4" t="s">
        <v>86</v>
      </c>
      <c r="D33" s="65">
        <v>0</v>
      </c>
      <c r="E33" s="112"/>
      <c r="F33" s="65">
        <v>0</v>
      </c>
      <c r="G33" s="112"/>
      <c r="H33" s="65">
        <v>0</v>
      </c>
      <c r="I33" s="112"/>
      <c r="J33" s="65">
        <v>0</v>
      </c>
      <c r="K33" s="112"/>
      <c r="L33" s="126">
        <v>0</v>
      </c>
      <c r="M33" s="112"/>
      <c r="N33" s="65">
        <v>636000000</v>
      </c>
      <c r="O33" s="112"/>
      <c r="P33" s="65">
        <v>0</v>
      </c>
      <c r="Q33" s="112"/>
      <c r="R33" s="65">
        <v>587686296</v>
      </c>
      <c r="S33" s="112"/>
      <c r="T33" s="65">
        <v>1223686296</v>
      </c>
      <c r="U33" s="112"/>
      <c r="V33" s="166">
        <v>3.59</v>
      </c>
    </row>
    <row r="34" spans="2:22" x14ac:dyDescent="0.55000000000000004">
      <c r="B34" s="4" t="s">
        <v>313</v>
      </c>
      <c r="D34" s="65">
        <v>0</v>
      </c>
      <c r="E34" s="112"/>
      <c r="F34" s="65">
        <v>0</v>
      </c>
      <c r="G34" s="112"/>
      <c r="H34" s="65">
        <v>0</v>
      </c>
      <c r="I34" s="112"/>
      <c r="J34" s="65">
        <v>0</v>
      </c>
      <c r="K34" s="112"/>
      <c r="L34" s="126">
        <v>0</v>
      </c>
      <c r="M34" s="112"/>
      <c r="N34" s="65">
        <v>0</v>
      </c>
      <c r="O34" s="112"/>
      <c r="P34" s="65">
        <v>0</v>
      </c>
      <c r="Q34" s="112"/>
      <c r="R34" s="65">
        <v>1191470965</v>
      </c>
      <c r="S34" s="112"/>
      <c r="T34" s="65">
        <v>1191470965</v>
      </c>
      <c r="U34" s="112"/>
      <c r="V34" s="166">
        <v>3.5</v>
      </c>
    </row>
    <row r="35" spans="2:22" x14ac:dyDescent="0.55000000000000004">
      <c r="B35" s="4" t="s">
        <v>304</v>
      </c>
      <c r="D35" s="65">
        <v>0</v>
      </c>
      <c r="E35" s="112"/>
      <c r="F35" s="65">
        <v>0</v>
      </c>
      <c r="G35" s="112"/>
      <c r="H35" s="65">
        <v>0</v>
      </c>
      <c r="I35" s="112"/>
      <c r="J35" s="65">
        <v>0</v>
      </c>
      <c r="K35" s="112"/>
      <c r="L35" s="126">
        <v>0</v>
      </c>
      <c r="M35" s="112"/>
      <c r="N35" s="65">
        <v>0</v>
      </c>
      <c r="O35" s="112"/>
      <c r="P35" s="65">
        <v>0</v>
      </c>
      <c r="Q35" s="112"/>
      <c r="R35" s="65">
        <v>1187836966</v>
      </c>
      <c r="S35" s="112"/>
      <c r="T35" s="65">
        <v>1187836966</v>
      </c>
      <c r="U35" s="112"/>
      <c r="V35" s="166">
        <v>3.49</v>
      </c>
    </row>
    <row r="36" spans="2:22" x14ac:dyDescent="0.55000000000000004">
      <c r="B36" s="4" t="s">
        <v>285</v>
      </c>
      <c r="D36" s="65">
        <v>0</v>
      </c>
      <c r="E36" s="112"/>
      <c r="F36" s="65">
        <v>-868799699</v>
      </c>
      <c r="G36" s="112"/>
      <c r="H36" s="65">
        <v>0</v>
      </c>
      <c r="I36" s="112"/>
      <c r="J36" s="65">
        <v>-868799699</v>
      </c>
      <c r="K36" s="112"/>
      <c r="L36" s="126">
        <v>10.3</v>
      </c>
      <c r="M36" s="112"/>
      <c r="N36" s="65">
        <v>0</v>
      </c>
      <c r="O36" s="112"/>
      <c r="P36" s="65">
        <v>3018525</v>
      </c>
      <c r="Q36" s="112"/>
      <c r="R36" s="65">
        <v>1180935622</v>
      </c>
      <c r="S36" s="112"/>
      <c r="T36" s="65">
        <v>1183954147</v>
      </c>
      <c r="U36" s="112"/>
      <c r="V36" s="166">
        <v>3.48</v>
      </c>
    </row>
    <row r="37" spans="2:22" x14ac:dyDescent="0.55000000000000004">
      <c r="B37" s="4" t="s">
        <v>361</v>
      </c>
      <c r="D37" s="65">
        <v>0</v>
      </c>
      <c r="E37" s="112"/>
      <c r="F37" s="65">
        <v>368739944</v>
      </c>
      <c r="G37" s="112"/>
      <c r="H37" s="65">
        <v>731499988</v>
      </c>
      <c r="I37" s="112"/>
      <c r="J37" s="65">
        <v>1100239932</v>
      </c>
      <c r="K37" s="112"/>
      <c r="L37" s="126">
        <v>-13.04</v>
      </c>
      <c r="M37" s="112"/>
      <c r="N37" s="65">
        <v>0</v>
      </c>
      <c r="O37" s="112"/>
      <c r="P37" s="65">
        <v>368739944</v>
      </c>
      <c r="Q37" s="112"/>
      <c r="R37" s="65">
        <v>731499988</v>
      </c>
      <c r="S37" s="112"/>
      <c r="T37" s="65">
        <v>1100239932</v>
      </c>
      <c r="U37" s="112"/>
      <c r="V37" s="166">
        <v>3.23</v>
      </c>
    </row>
    <row r="38" spans="2:22" x14ac:dyDescent="0.55000000000000004">
      <c r="B38" s="4" t="s">
        <v>305</v>
      </c>
      <c r="D38" s="65">
        <v>0</v>
      </c>
      <c r="E38" s="112"/>
      <c r="F38" s="65">
        <v>0</v>
      </c>
      <c r="G38" s="112"/>
      <c r="H38" s="65">
        <v>0</v>
      </c>
      <c r="I38" s="112"/>
      <c r="J38" s="65">
        <v>0</v>
      </c>
      <c r="K38" s="112"/>
      <c r="L38" s="126">
        <v>0</v>
      </c>
      <c r="M38" s="112"/>
      <c r="N38" s="65">
        <v>0</v>
      </c>
      <c r="O38" s="112"/>
      <c r="P38" s="65">
        <v>0</v>
      </c>
      <c r="Q38" s="112"/>
      <c r="R38" s="65">
        <v>1080959257</v>
      </c>
      <c r="S38" s="112"/>
      <c r="T38" s="65">
        <v>1080959257</v>
      </c>
      <c r="U38" s="112"/>
      <c r="V38" s="166">
        <v>3.17</v>
      </c>
    </row>
    <row r="39" spans="2:22" x14ac:dyDescent="0.55000000000000004">
      <c r="B39" s="4" t="s">
        <v>193</v>
      </c>
      <c r="D39" s="65">
        <v>0</v>
      </c>
      <c r="E39" s="112"/>
      <c r="F39" s="65">
        <v>0</v>
      </c>
      <c r="G39" s="112"/>
      <c r="H39" s="65">
        <v>0</v>
      </c>
      <c r="I39" s="112"/>
      <c r="J39" s="65">
        <v>0</v>
      </c>
      <c r="K39" s="112"/>
      <c r="L39" s="126">
        <v>0</v>
      </c>
      <c r="M39" s="112"/>
      <c r="N39" s="65">
        <v>124773640</v>
      </c>
      <c r="O39" s="112"/>
      <c r="P39" s="65">
        <v>0</v>
      </c>
      <c r="Q39" s="112"/>
      <c r="R39" s="65">
        <v>941260273</v>
      </c>
      <c r="S39" s="112"/>
      <c r="T39" s="65">
        <v>1066033913</v>
      </c>
      <c r="U39" s="112"/>
      <c r="V39" s="166">
        <v>3.13</v>
      </c>
    </row>
    <row r="40" spans="2:22" x14ac:dyDescent="0.55000000000000004">
      <c r="B40" s="4" t="s">
        <v>218</v>
      </c>
      <c r="D40" s="65">
        <v>0</v>
      </c>
      <c r="E40" s="112"/>
      <c r="F40" s="65">
        <v>0</v>
      </c>
      <c r="G40" s="112"/>
      <c r="H40" s="65">
        <v>0</v>
      </c>
      <c r="I40" s="112"/>
      <c r="J40" s="65">
        <v>0</v>
      </c>
      <c r="K40" s="112"/>
      <c r="L40" s="126">
        <v>0</v>
      </c>
      <c r="M40" s="112"/>
      <c r="N40" s="65">
        <v>0</v>
      </c>
      <c r="O40" s="112"/>
      <c r="P40" s="65">
        <v>0</v>
      </c>
      <c r="Q40" s="112"/>
      <c r="R40" s="65">
        <v>1058881645</v>
      </c>
      <c r="S40" s="112"/>
      <c r="T40" s="65">
        <v>1058881645</v>
      </c>
      <c r="U40" s="112"/>
      <c r="V40" s="166">
        <v>3.11</v>
      </c>
    </row>
    <row r="41" spans="2:22" x14ac:dyDescent="0.55000000000000004">
      <c r="B41" s="4" t="s">
        <v>348</v>
      </c>
      <c r="D41" s="65">
        <v>0</v>
      </c>
      <c r="E41" s="112"/>
      <c r="F41" s="65">
        <v>584947620</v>
      </c>
      <c r="G41" s="112"/>
      <c r="H41" s="65">
        <v>0</v>
      </c>
      <c r="I41" s="112"/>
      <c r="J41" s="65">
        <v>584947620</v>
      </c>
      <c r="K41" s="112"/>
      <c r="L41" s="126">
        <v>-6.93</v>
      </c>
      <c r="M41" s="112"/>
      <c r="N41" s="65">
        <v>0</v>
      </c>
      <c r="O41" s="112"/>
      <c r="P41" s="65">
        <v>999154625</v>
      </c>
      <c r="Q41" s="112"/>
      <c r="R41" s="65">
        <v>0</v>
      </c>
      <c r="S41" s="112"/>
      <c r="T41" s="65">
        <v>999154625</v>
      </c>
      <c r="U41" s="112"/>
      <c r="V41" s="166">
        <v>2.93</v>
      </c>
    </row>
    <row r="42" spans="2:22" x14ac:dyDescent="0.55000000000000004">
      <c r="B42" s="4" t="s">
        <v>359</v>
      </c>
      <c r="D42" s="65">
        <v>0</v>
      </c>
      <c r="E42" s="112"/>
      <c r="F42" s="65">
        <v>951919333</v>
      </c>
      <c r="G42" s="112"/>
      <c r="H42" s="65">
        <v>41986099</v>
      </c>
      <c r="I42" s="112"/>
      <c r="J42" s="65">
        <v>993905432</v>
      </c>
      <c r="K42" s="112"/>
      <c r="L42" s="126">
        <v>-11.78</v>
      </c>
      <c r="M42" s="112"/>
      <c r="N42" s="65">
        <v>0</v>
      </c>
      <c r="O42" s="112"/>
      <c r="P42" s="65">
        <v>951919333</v>
      </c>
      <c r="Q42" s="112"/>
      <c r="R42" s="65">
        <v>41986099</v>
      </c>
      <c r="S42" s="112"/>
      <c r="T42" s="65">
        <v>993905432</v>
      </c>
      <c r="U42" s="112"/>
      <c r="V42" s="166">
        <v>2.92</v>
      </c>
    </row>
    <row r="43" spans="2:22" x14ac:dyDescent="0.55000000000000004">
      <c r="B43" s="4" t="s">
        <v>277</v>
      </c>
      <c r="D43" s="65">
        <v>0</v>
      </c>
      <c r="E43" s="112"/>
      <c r="F43" s="65">
        <v>0</v>
      </c>
      <c r="G43" s="112"/>
      <c r="H43" s="65">
        <v>0</v>
      </c>
      <c r="I43" s="112"/>
      <c r="J43" s="65">
        <v>0</v>
      </c>
      <c r="K43" s="112"/>
      <c r="L43" s="126">
        <v>0</v>
      </c>
      <c r="M43" s="112"/>
      <c r="N43" s="65">
        <v>0</v>
      </c>
      <c r="O43" s="112"/>
      <c r="P43" s="65">
        <v>0</v>
      </c>
      <c r="Q43" s="112"/>
      <c r="R43" s="65">
        <v>968839196</v>
      </c>
      <c r="S43" s="112"/>
      <c r="T43" s="65">
        <v>968839196</v>
      </c>
      <c r="U43" s="112"/>
      <c r="V43" s="166">
        <v>2.84</v>
      </c>
    </row>
    <row r="44" spans="2:22" x14ac:dyDescent="0.55000000000000004">
      <c r="B44" s="4" t="s">
        <v>282</v>
      </c>
      <c r="D44" s="65">
        <v>0</v>
      </c>
      <c r="E44" s="112"/>
      <c r="F44" s="65">
        <v>0</v>
      </c>
      <c r="G44" s="112"/>
      <c r="H44" s="65">
        <v>0</v>
      </c>
      <c r="I44" s="112"/>
      <c r="J44" s="65">
        <v>0</v>
      </c>
      <c r="K44" s="112"/>
      <c r="L44" s="126">
        <v>0</v>
      </c>
      <c r="M44" s="112"/>
      <c r="N44" s="65">
        <v>0</v>
      </c>
      <c r="O44" s="112"/>
      <c r="P44" s="65">
        <v>0</v>
      </c>
      <c r="Q44" s="112"/>
      <c r="R44" s="65">
        <v>947012115</v>
      </c>
      <c r="S44" s="112"/>
      <c r="T44" s="65">
        <v>947012115</v>
      </c>
      <c r="U44" s="112"/>
      <c r="V44" s="166">
        <v>2.78</v>
      </c>
    </row>
    <row r="45" spans="2:22" x14ac:dyDescent="0.55000000000000004">
      <c r="B45" s="4" t="s">
        <v>317</v>
      </c>
      <c r="D45" s="65">
        <v>0</v>
      </c>
      <c r="E45" s="112"/>
      <c r="F45" s="65">
        <v>0</v>
      </c>
      <c r="G45" s="112"/>
      <c r="H45" s="65">
        <v>0</v>
      </c>
      <c r="I45" s="112"/>
      <c r="J45" s="65">
        <v>0</v>
      </c>
      <c r="K45" s="112"/>
      <c r="L45" s="126">
        <v>0</v>
      </c>
      <c r="M45" s="112"/>
      <c r="N45" s="65">
        <v>0</v>
      </c>
      <c r="O45" s="112"/>
      <c r="P45" s="65">
        <v>0</v>
      </c>
      <c r="Q45" s="112"/>
      <c r="R45" s="65">
        <v>921428304</v>
      </c>
      <c r="S45" s="112"/>
      <c r="T45" s="65">
        <v>921428304</v>
      </c>
      <c r="U45" s="112"/>
      <c r="V45" s="166">
        <v>2.7</v>
      </c>
    </row>
    <row r="46" spans="2:22" x14ac:dyDescent="0.55000000000000004">
      <c r="B46" s="4" t="s">
        <v>333</v>
      </c>
      <c r="D46" s="65">
        <v>0</v>
      </c>
      <c r="E46" s="112"/>
      <c r="F46" s="65">
        <v>0</v>
      </c>
      <c r="G46" s="112"/>
      <c r="H46" s="65">
        <v>0</v>
      </c>
      <c r="I46" s="112"/>
      <c r="J46" s="65">
        <v>0</v>
      </c>
      <c r="K46" s="112"/>
      <c r="L46" s="126">
        <v>0</v>
      </c>
      <c r="M46" s="112"/>
      <c r="N46" s="65">
        <v>0</v>
      </c>
      <c r="O46" s="112"/>
      <c r="P46" s="65">
        <v>0</v>
      </c>
      <c r="Q46" s="112"/>
      <c r="R46" s="65">
        <v>881412083</v>
      </c>
      <c r="S46" s="112"/>
      <c r="T46" s="65">
        <v>881412083</v>
      </c>
      <c r="U46" s="112"/>
      <c r="V46" s="166">
        <v>2.59</v>
      </c>
    </row>
    <row r="47" spans="2:22" x14ac:dyDescent="0.55000000000000004">
      <c r="B47" s="4" t="s">
        <v>309</v>
      </c>
      <c r="D47" s="65">
        <v>0</v>
      </c>
      <c r="E47" s="112"/>
      <c r="F47" s="65">
        <v>0</v>
      </c>
      <c r="G47" s="112"/>
      <c r="H47" s="65">
        <v>0</v>
      </c>
      <c r="I47" s="112"/>
      <c r="J47" s="65">
        <v>0</v>
      </c>
      <c r="K47" s="112"/>
      <c r="L47" s="126">
        <v>0</v>
      </c>
      <c r="M47" s="112"/>
      <c r="N47" s="65">
        <v>0</v>
      </c>
      <c r="O47" s="112"/>
      <c r="P47" s="65">
        <v>0</v>
      </c>
      <c r="Q47" s="112"/>
      <c r="R47" s="65">
        <v>874071111</v>
      </c>
      <c r="S47" s="112"/>
      <c r="T47" s="65">
        <v>874071111</v>
      </c>
      <c r="U47" s="112"/>
      <c r="V47" s="166">
        <v>2.57</v>
      </c>
    </row>
    <row r="48" spans="2:22" x14ac:dyDescent="0.55000000000000004">
      <c r="B48" s="4" t="s">
        <v>299</v>
      </c>
      <c r="D48" s="65">
        <v>0</v>
      </c>
      <c r="E48" s="112"/>
      <c r="F48" s="65">
        <v>0</v>
      </c>
      <c r="G48" s="112"/>
      <c r="H48" s="65">
        <v>0</v>
      </c>
      <c r="I48" s="112"/>
      <c r="J48" s="65">
        <v>0</v>
      </c>
      <c r="K48" s="112"/>
      <c r="L48" s="126">
        <v>0</v>
      </c>
      <c r="M48" s="112"/>
      <c r="N48" s="65">
        <v>0</v>
      </c>
      <c r="O48" s="112"/>
      <c r="P48" s="65">
        <v>0</v>
      </c>
      <c r="Q48" s="112"/>
      <c r="R48" s="65">
        <v>853745317</v>
      </c>
      <c r="S48" s="112"/>
      <c r="T48" s="65">
        <v>853745317</v>
      </c>
      <c r="U48" s="112"/>
      <c r="V48" s="166">
        <v>2.5099999999999998</v>
      </c>
    </row>
    <row r="49" spans="2:22" x14ac:dyDescent="0.55000000000000004">
      <c r="B49" s="4" t="s">
        <v>303</v>
      </c>
      <c r="D49" s="65">
        <v>0</v>
      </c>
      <c r="E49" s="112"/>
      <c r="F49" s="65">
        <v>0</v>
      </c>
      <c r="G49" s="112"/>
      <c r="H49" s="65">
        <v>0</v>
      </c>
      <c r="I49" s="112"/>
      <c r="J49" s="65">
        <v>0</v>
      </c>
      <c r="K49" s="112"/>
      <c r="L49" s="126">
        <v>0</v>
      </c>
      <c r="M49" s="112"/>
      <c r="N49" s="65">
        <v>0</v>
      </c>
      <c r="O49" s="112"/>
      <c r="P49" s="65">
        <v>0</v>
      </c>
      <c r="Q49" s="112"/>
      <c r="R49" s="65">
        <v>853065187</v>
      </c>
      <c r="S49" s="112"/>
      <c r="T49" s="65">
        <v>853065187</v>
      </c>
      <c r="U49" s="112"/>
      <c r="V49" s="166">
        <v>2.5</v>
      </c>
    </row>
    <row r="50" spans="2:22" x14ac:dyDescent="0.55000000000000004">
      <c r="B50" s="4" t="s">
        <v>266</v>
      </c>
      <c r="D50" s="65">
        <v>0</v>
      </c>
      <c r="E50" s="112"/>
      <c r="F50" s="65">
        <v>0</v>
      </c>
      <c r="G50" s="112"/>
      <c r="H50" s="65">
        <v>0</v>
      </c>
      <c r="I50" s="112"/>
      <c r="J50" s="65">
        <v>0</v>
      </c>
      <c r="K50" s="112"/>
      <c r="L50" s="126">
        <v>0</v>
      </c>
      <c r="M50" s="112"/>
      <c r="N50" s="65">
        <v>0</v>
      </c>
      <c r="O50" s="112"/>
      <c r="P50" s="65">
        <v>0</v>
      </c>
      <c r="Q50" s="112"/>
      <c r="R50" s="65">
        <v>852813077</v>
      </c>
      <c r="S50" s="112"/>
      <c r="T50" s="65">
        <v>852813077</v>
      </c>
      <c r="U50" s="112"/>
      <c r="V50" s="166">
        <v>2.5</v>
      </c>
    </row>
    <row r="51" spans="2:22" x14ac:dyDescent="0.55000000000000004">
      <c r="B51" s="4" t="s">
        <v>300</v>
      </c>
      <c r="D51" s="65">
        <v>0</v>
      </c>
      <c r="E51" s="112"/>
      <c r="F51" s="65">
        <v>0</v>
      </c>
      <c r="G51" s="112"/>
      <c r="H51" s="65">
        <v>0</v>
      </c>
      <c r="I51" s="112"/>
      <c r="J51" s="65">
        <v>0</v>
      </c>
      <c r="K51" s="112"/>
      <c r="L51" s="126">
        <v>0</v>
      </c>
      <c r="M51" s="112"/>
      <c r="N51" s="65">
        <v>0</v>
      </c>
      <c r="O51" s="112"/>
      <c r="P51" s="65">
        <v>0</v>
      </c>
      <c r="Q51" s="112"/>
      <c r="R51" s="65">
        <v>848080875</v>
      </c>
      <c r="S51" s="112"/>
      <c r="T51" s="65">
        <v>848080875</v>
      </c>
      <c r="U51" s="112"/>
      <c r="V51" s="166">
        <v>2.4900000000000002</v>
      </c>
    </row>
    <row r="52" spans="2:22" x14ac:dyDescent="0.55000000000000004">
      <c r="B52" s="4" t="s">
        <v>280</v>
      </c>
      <c r="D52" s="65">
        <v>0</v>
      </c>
      <c r="E52" s="112"/>
      <c r="F52" s="65">
        <v>0</v>
      </c>
      <c r="G52" s="112"/>
      <c r="H52" s="65">
        <v>0</v>
      </c>
      <c r="I52" s="112"/>
      <c r="J52" s="65">
        <v>0</v>
      </c>
      <c r="K52" s="112"/>
      <c r="L52" s="126">
        <v>0</v>
      </c>
      <c r="M52" s="112"/>
      <c r="N52" s="65">
        <v>0</v>
      </c>
      <c r="O52" s="112"/>
      <c r="P52" s="65">
        <v>0</v>
      </c>
      <c r="Q52" s="112"/>
      <c r="R52" s="65">
        <v>779765236</v>
      </c>
      <c r="S52" s="112"/>
      <c r="T52" s="65">
        <v>779765236</v>
      </c>
      <c r="U52" s="112"/>
      <c r="V52" s="166">
        <v>2.29</v>
      </c>
    </row>
    <row r="53" spans="2:22" x14ac:dyDescent="0.55000000000000004">
      <c r="B53" s="4" t="s">
        <v>269</v>
      </c>
      <c r="D53" s="65">
        <v>0</v>
      </c>
      <c r="E53" s="112"/>
      <c r="F53" s="65">
        <v>0</v>
      </c>
      <c r="G53" s="112"/>
      <c r="H53" s="65">
        <v>0</v>
      </c>
      <c r="I53" s="112"/>
      <c r="J53" s="65">
        <v>0</v>
      </c>
      <c r="K53" s="112"/>
      <c r="L53" s="126">
        <v>0</v>
      </c>
      <c r="M53" s="112"/>
      <c r="N53" s="65">
        <v>0</v>
      </c>
      <c r="O53" s="112"/>
      <c r="P53" s="65">
        <v>0</v>
      </c>
      <c r="Q53" s="112"/>
      <c r="R53" s="65">
        <v>672067808</v>
      </c>
      <c r="S53" s="112"/>
      <c r="T53" s="65">
        <v>672067808</v>
      </c>
      <c r="U53" s="112"/>
      <c r="V53" s="166">
        <v>1.97</v>
      </c>
    </row>
    <row r="54" spans="2:22" x14ac:dyDescent="0.55000000000000004">
      <c r="B54" s="4" t="s">
        <v>271</v>
      </c>
      <c r="D54" s="65">
        <v>0</v>
      </c>
      <c r="E54" s="112"/>
      <c r="F54" s="65">
        <v>0</v>
      </c>
      <c r="G54" s="112"/>
      <c r="H54" s="65">
        <v>0</v>
      </c>
      <c r="I54" s="112"/>
      <c r="J54" s="65">
        <v>0</v>
      </c>
      <c r="K54" s="112"/>
      <c r="L54" s="126">
        <v>0</v>
      </c>
      <c r="M54" s="112"/>
      <c r="N54" s="65">
        <v>0</v>
      </c>
      <c r="O54" s="112"/>
      <c r="P54" s="65">
        <v>0</v>
      </c>
      <c r="Q54" s="112"/>
      <c r="R54" s="65">
        <v>655504717</v>
      </c>
      <c r="S54" s="112"/>
      <c r="T54" s="65">
        <v>655504717</v>
      </c>
      <c r="U54" s="112"/>
      <c r="V54" s="166">
        <v>1.92</v>
      </c>
    </row>
    <row r="55" spans="2:22" x14ac:dyDescent="0.55000000000000004">
      <c r="B55" s="4" t="s">
        <v>185</v>
      </c>
      <c r="D55" s="65">
        <v>0</v>
      </c>
      <c r="E55" s="112"/>
      <c r="F55" s="65">
        <v>0</v>
      </c>
      <c r="G55" s="112"/>
      <c r="H55" s="65">
        <v>0</v>
      </c>
      <c r="I55" s="112"/>
      <c r="J55" s="65">
        <v>0</v>
      </c>
      <c r="K55" s="112"/>
      <c r="L55" s="126">
        <v>0</v>
      </c>
      <c r="M55" s="112"/>
      <c r="N55" s="65">
        <v>244301424</v>
      </c>
      <c r="O55" s="112"/>
      <c r="P55" s="65">
        <v>1624364746</v>
      </c>
      <c r="Q55" s="112"/>
      <c r="R55" s="65">
        <v>-1285856991</v>
      </c>
      <c r="S55" s="112"/>
      <c r="T55" s="65">
        <v>582809179</v>
      </c>
      <c r="U55" s="112"/>
      <c r="V55" s="166">
        <v>1.71</v>
      </c>
    </row>
    <row r="56" spans="2:22" x14ac:dyDescent="0.55000000000000004">
      <c r="B56" s="4" t="s">
        <v>306</v>
      </c>
      <c r="D56" s="65">
        <v>0</v>
      </c>
      <c r="E56" s="112"/>
      <c r="F56" s="65">
        <v>0</v>
      </c>
      <c r="G56" s="112"/>
      <c r="H56" s="65">
        <v>0</v>
      </c>
      <c r="I56" s="112"/>
      <c r="J56" s="65">
        <v>0</v>
      </c>
      <c r="K56" s="112"/>
      <c r="L56" s="126">
        <v>0</v>
      </c>
      <c r="M56" s="112"/>
      <c r="N56" s="65">
        <v>0</v>
      </c>
      <c r="O56" s="112"/>
      <c r="P56" s="65">
        <v>0</v>
      </c>
      <c r="Q56" s="112"/>
      <c r="R56" s="65">
        <v>523671905</v>
      </c>
      <c r="S56" s="112"/>
      <c r="T56" s="65">
        <v>523671905</v>
      </c>
      <c r="U56" s="112"/>
      <c r="V56" s="166">
        <v>1.54</v>
      </c>
    </row>
    <row r="57" spans="2:22" x14ac:dyDescent="0.55000000000000004">
      <c r="B57" s="4" t="s">
        <v>330</v>
      </c>
      <c r="D57" s="65">
        <v>0</v>
      </c>
      <c r="E57" s="112"/>
      <c r="F57" s="65">
        <v>0</v>
      </c>
      <c r="G57" s="112"/>
      <c r="H57" s="65">
        <v>0</v>
      </c>
      <c r="I57" s="112"/>
      <c r="J57" s="65">
        <v>0</v>
      </c>
      <c r="K57" s="112"/>
      <c r="L57" s="126">
        <v>0</v>
      </c>
      <c r="M57" s="112"/>
      <c r="N57" s="65">
        <v>0</v>
      </c>
      <c r="O57" s="112"/>
      <c r="P57" s="65">
        <v>0</v>
      </c>
      <c r="Q57" s="112"/>
      <c r="R57" s="65">
        <v>516870689</v>
      </c>
      <c r="S57" s="112"/>
      <c r="T57" s="65">
        <v>516870689</v>
      </c>
      <c r="U57" s="112"/>
      <c r="V57" s="166">
        <v>1.52</v>
      </c>
    </row>
    <row r="58" spans="2:22" x14ac:dyDescent="0.55000000000000004">
      <c r="B58" s="4" t="s">
        <v>267</v>
      </c>
      <c r="D58" s="65">
        <v>0</v>
      </c>
      <c r="E58" s="112"/>
      <c r="F58" s="65">
        <v>0</v>
      </c>
      <c r="G58" s="112"/>
      <c r="H58" s="65">
        <v>0</v>
      </c>
      <c r="I58" s="112"/>
      <c r="J58" s="65">
        <v>0</v>
      </c>
      <c r="K58" s="112"/>
      <c r="L58" s="126">
        <v>0</v>
      </c>
      <c r="M58" s="112"/>
      <c r="N58" s="65">
        <v>0</v>
      </c>
      <c r="O58" s="112"/>
      <c r="P58" s="65">
        <v>0</v>
      </c>
      <c r="Q58" s="112"/>
      <c r="R58" s="65">
        <v>506136548</v>
      </c>
      <c r="S58" s="112"/>
      <c r="T58" s="65">
        <v>506136548</v>
      </c>
      <c r="U58" s="112"/>
      <c r="V58" s="166">
        <v>1.49</v>
      </c>
    </row>
    <row r="59" spans="2:22" x14ac:dyDescent="0.55000000000000004">
      <c r="B59" s="4" t="s">
        <v>190</v>
      </c>
      <c r="D59" s="65">
        <v>0</v>
      </c>
      <c r="E59" s="112"/>
      <c r="F59" s="65">
        <v>0</v>
      </c>
      <c r="G59" s="112"/>
      <c r="H59" s="65">
        <v>0</v>
      </c>
      <c r="I59" s="112"/>
      <c r="J59" s="65">
        <v>0</v>
      </c>
      <c r="K59" s="112"/>
      <c r="L59" s="126">
        <v>0</v>
      </c>
      <c r="M59" s="112"/>
      <c r="N59" s="65">
        <v>0</v>
      </c>
      <c r="O59" s="112"/>
      <c r="P59" s="65">
        <v>0</v>
      </c>
      <c r="Q59" s="112"/>
      <c r="R59" s="65">
        <v>483596984</v>
      </c>
      <c r="S59" s="112"/>
      <c r="T59" s="65">
        <v>483596984</v>
      </c>
      <c r="U59" s="112"/>
      <c r="V59" s="166">
        <v>1.42</v>
      </c>
    </row>
    <row r="60" spans="2:22" x14ac:dyDescent="0.55000000000000004">
      <c r="B60" s="4" t="s">
        <v>296</v>
      </c>
      <c r="D60" s="65">
        <v>0</v>
      </c>
      <c r="E60" s="112"/>
      <c r="F60" s="65">
        <v>0</v>
      </c>
      <c r="G60" s="112"/>
      <c r="H60" s="65">
        <v>0</v>
      </c>
      <c r="I60" s="112"/>
      <c r="J60" s="65">
        <v>0</v>
      </c>
      <c r="K60" s="112"/>
      <c r="L60" s="126">
        <v>0</v>
      </c>
      <c r="M60" s="112"/>
      <c r="N60" s="65">
        <v>0</v>
      </c>
      <c r="O60" s="112"/>
      <c r="P60" s="65">
        <v>0</v>
      </c>
      <c r="Q60" s="112"/>
      <c r="R60" s="65">
        <v>476938857</v>
      </c>
      <c r="S60" s="112"/>
      <c r="T60" s="65">
        <v>476938857</v>
      </c>
      <c r="U60" s="112"/>
      <c r="V60" s="166">
        <v>1.4</v>
      </c>
    </row>
    <row r="61" spans="2:22" x14ac:dyDescent="0.55000000000000004">
      <c r="B61" s="4" t="s">
        <v>186</v>
      </c>
      <c r="D61" s="65">
        <v>0</v>
      </c>
      <c r="E61" s="112"/>
      <c r="F61" s="65">
        <v>0</v>
      </c>
      <c r="G61" s="112"/>
      <c r="H61" s="65">
        <v>0</v>
      </c>
      <c r="I61" s="112"/>
      <c r="J61" s="65">
        <v>0</v>
      </c>
      <c r="K61" s="112"/>
      <c r="L61" s="126">
        <v>0</v>
      </c>
      <c r="M61" s="112"/>
      <c r="N61" s="65">
        <v>88000000</v>
      </c>
      <c r="O61" s="112"/>
      <c r="P61" s="65">
        <v>0</v>
      </c>
      <c r="Q61" s="112"/>
      <c r="R61" s="65">
        <v>341873039</v>
      </c>
      <c r="S61" s="112"/>
      <c r="T61" s="65">
        <v>429873039</v>
      </c>
      <c r="U61" s="112"/>
      <c r="V61" s="166">
        <v>1.26</v>
      </c>
    </row>
    <row r="62" spans="2:22" x14ac:dyDescent="0.55000000000000004">
      <c r="B62" s="4" t="s">
        <v>352</v>
      </c>
      <c r="D62" s="65">
        <v>0</v>
      </c>
      <c r="E62" s="112"/>
      <c r="F62" s="65">
        <v>-790524229</v>
      </c>
      <c r="G62" s="112"/>
      <c r="H62" s="65">
        <v>292041631</v>
      </c>
      <c r="I62" s="112"/>
      <c r="J62" s="65">
        <v>-498482598</v>
      </c>
      <c r="K62" s="112"/>
      <c r="L62" s="126">
        <v>5.91</v>
      </c>
      <c r="M62" s="112"/>
      <c r="N62" s="65">
        <v>0</v>
      </c>
      <c r="O62" s="112"/>
      <c r="P62" s="65">
        <v>107611881</v>
      </c>
      <c r="Q62" s="112"/>
      <c r="R62" s="65">
        <v>292041631</v>
      </c>
      <c r="S62" s="112"/>
      <c r="T62" s="65">
        <v>399653512</v>
      </c>
      <c r="U62" s="112"/>
      <c r="V62" s="166">
        <v>1.17</v>
      </c>
    </row>
    <row r="63" spans="2:22" x14ac:dyDescent="0.55000000000000004">
      <c r="B63" s="4" t="s">
        <v>284</v>
      </c>
      <c r="D63" s="65">
        <v>0</v>
      </c>
      <c r="E63" s="112"/>
      <c r="F63" s="65">
        <v>0</v>
      </c>
      <c r="G63" s="112"/>
      <c r="H63" s="65">
        <v>0</v>
      </c>
      <c r="I63" s="112"/>
      <c r="J63" s="65">
        <v>0</v>
      </c>
      <c r="K63" s="112"/>
      <c r="L63" s="126">
        <v>0</v>
      </c>
      <c r="M63" s="112"/>
      <c r="N63" s="65">
        <v>0</v>
      </c>
      <c r="O63" s="112"/>
      <c r="P63" s="65">
        <v>0</v>
      </c>
      <c r="Q63" s="112"/>
      <c r="R63" s="65">
        <v>393649128</v>
      </c>
      <c r="S63" s="112"/>
      <c r="T63" s="65">
        <v>393649128</v>
      </c>
      <c r="U63" s="112"/>
      <c r="V63" s="166">
        <v>1.1599999999999999</v>
      </c>
    </row>
    <row r="64" spans="2:22" x14ac:dyDescent="0.55000000000000004">
      <c r="B64" s="4" t="s">
        <v>297</v>
      </c>
      <c r="D64" s="65">
        <v>0</v>
      </c>
      <c r="E64" s="112"/>
      <c r="F64" s="65">
        <v>0</v>
      </c>
      <c r="G64" s="112"/>
      <c r="H64" s="65">
        <v>0</v>
      </c>
      <c r="I64" s="112"/>
      <c r="J64" s="65">
        <v>0</v>
      </c>
      <c r="K64" s="112"/>
      <c r="L64" s="126">
        <v>0</v>
      </c>
      <c r="M64" s="112"/>
      <c r="N64" s="65">
        <v>0</v>
      </c>
      <c r="O64" s="112"/>
      <c r="P64" s="65">
        <v>0</v>
      </c>
      <c r="Q64" s="112"/>
      <c r="R64" s="65">
        <v>364801390</v>
      </c>
      <c r="S64" s="112"/>
      <c r="T64" s="65">
        <v>364801390</v>
      </c>
      <c r="U64" s="112"/>
      <c r="V64" s="166">
        <v>1.07</v>
      </c>
    </row>
    <row r="65" spans="2:22" x14ac:dyDescent="0.55000000000000004">
      <c r="B65" s="4" t="s">
        <v>206</v>
      </c>
      <c r="D65" s="65">
        <v>0</v>
      </c>
      <c r="E65" s="112"/>
      <c r="F65" s="65">
        <v>0</v>
      </c>
      <c r="G65" s="112"/>
      <c r="H65" s="65">
        <v>0</v>
      </c>
      <c r="I65" s="112"/>
      <c r="J65" s="65">
        <v>0</v>
      </c>
      <c r="K65" s="112"/>
      <c r="L65" s="126">
        <v>0</v>
      </c>
      <c r="M65" s="112"/>
      <c r="N65" s="65">
        <v>588000000</v>
      </c>
      <c r="O65" s="112"/>
      <c r="P65" s="65">
        <v>0</v>
      </c>
      <c r="Q65" s="112"/>
      <c r="R65" s="65">
        <v>-233265826</v>
      </c>
      <c r="S65" s="112"/>
      <c r="T65" s="65">
        <v>354734174</v>
      </c>
      <c r="U65" s="112"/>
      <c r="V65" s="166">
        <v>1.04</v>
      </c>
    </row>
    <row r="66" spans="2:22" x14ac:dyDescent="0.55000000000000004">
      <c r="B66" s="4" t="s">
        <v>283</v>
      </c>
      <c r="D66" s="65">
        <v>0</v>
      </c>
      <c r="E66" s="112"/>
      <c r="F66" s="65">
        <v>0</v>
      </c>
      <c r="G66" s="112"/>
      <c r="H66" s="65">
        <v>0</v>
      </c>
      <c r="I66" s="112"/>
      <c r="J66" s="65">
        <v>0</v>
      </c>
      <c r="K66" s="112"/>
      <c r="L66" s="126">
        <v>0</v>
      </c>
      <c r="M66" s="112"/>
      <c r="N66" s="65">
        <v>0</v>
      </c>
      <c r="O66" s="112"/>
      <c r="P66" s="65">
        <v>0</v>
      </c>
      <c r="Q66" s="112"/>
      <c r="R66" s="65">
        <v>329813767</v>
      </c>
      <c r="S66" s="112"/>
      <c r="T66" s="65">
        <v>329813767</v>
      </c>
      <c r="U66" s="112"/>
      <c r="V66" s="166">
        <v>0.97</v>
      </c>
    </row>
    <row r="67" spans="2:22" x14ac:dyDescent="0.55000000000000004">
      <c r="B67" s="4" t="s">
        <v>200</v>
      </c>
      <c r="D67" s="65">
        <v>0</v>
      </c>
      <c r="E67" s="112"/>
      <c r="F67" s="65">
        <v>0</v>
      </c>
      <c r="G67" s="112"/>
      <c r="H67" s="65">
        <v>0</v>
      </c>
      <c r="I67" s="112"/>
      <c r="J67" s="65">
        <v>0</v>
      </c>
      <c r="K67" s="112"/>
      <c r="L67" s="126">
        <v>0</v>
      </c>
      <c r="M67" s="112"/>
      <c r="N67" s="65">
        <v>412500000</v>
      </c>
      <c r="O67" s="112"/>
      <c r="P67" s="65">
        <v>0</v>
      </c>
      <c r="Q67" s="112"/>
      <c r="R67" s="65">
        <v>-90814062</v>
      </c>
      <c r="S67" s="112"/>
      <c r="T67" s="65">
        <v>321685938</v>
      </c>
      <c r="U67" s="112"/>
      <c r="V67" s="166">
        <v>0.94</v>
      </c>
    </row>
    <row r="68" spans="2:22" x14ac:dyDescent="0.55000000000000004">
      <c r="B68" s="4" t="s">
        <v>208</v>
      </c>
      <c r="D68" s="65">
        <v>0</v>
      </c>
      <c r="E68" s="112"/>
      <c r="F68" s="65">
        <v>0</v>
      </c>
      <c r="G68" s="112"/>
      <c r="H68" s="65">
        <v>0</v>
      </c>
      <c r="I68" s="112"/>
      <c r="J68" s="65">
        <v>0</v>
      </c>
      <c r="K68" s="112"/>
      <c r="L68" s="126">
        <v>0</v>
      </c>
      <c r="M68" s="112"/>
      <c r="N68" s="65">
        <v>38500000</v>
      </c>
      <c r="O68" s="112"/>
      <c r="P68" s="65">
        <v>0</v>
      </c>
      <c r="Q68" s="112"/>
      <c r="R68" s="65">
        <v>280638604</v>
      </c>
      <c r="S68" s="112"/>
      <c r="T68" s="65">
        <v>319138604</v>
      </c>
      <c r="U68" s="112"/>
      <c r="V68" s="166">
        <v>0.94</v>
      </c>
    </row>
    <row r="69" spans="2:22" x14ac:dyDescent="0.55000000000000004">
      <c r="B69" s="4" t="s">
        <v>339</v>
      </c>
      <c r="D69" s="65">
        <v>0</v>
      </c>
      <c r="E69" s="112"/>
      <c r="F69" s="65">
        <v>0</v>
      </c>
      <c r="G69" s="112"/>
      <c r="H69" s="65">
        <v>0</v>
      </c>
      <c r="I69" s="112"/>
      <c r="J69" s="65">
        <v>0</v>
      </c>
      <c r="K69" s="112"/>
      <c r="L69" s="126">
        <v>0</v>
      </c>
      <c r="M69" s="112"/>
      <c r="N69" s="65">
        <v>0</v>
      </c>
      <c r="O69" s="112"/>
      <c r="P69" s="65">
        <v>0</v>
      </c>
      <c r="Q69" s="112"/>
      <c r="R69" s="65">
        <v>295995535</v>
      </c>
      <c r="S69" s="112"/>
      <c r="T69" s="65">
        <v>295995535</v>
      </c>
      <c r="U69" s="112"/>
      <c r="V69" s="166">
        <v>0.87</v>
      </c>
    </row>
    <row r="70" spans="2:22" x14ac:dyDescent="0.55000000000000004">
      <c r="B70" s="4" t="s">
        <v>235</v>
      </c>
      <c r="D70" s="65">
        <v>0</v>
      </c>
      <c r="E70" s="112"/>
      <c r="F70" s="65">
        <v>0</v>
      </c>
      <c r="G70" s="112"/>
      <c r="H70" s="65">
        <v>0</v>
      </c>
      <c r="I70" s="112"/>
      <c r="J70" s="65">
        <v>0</v>
      </c>
      <c r="K70" s="112"/>
      <c r="L70" s="126">
        <v>0</v>
      </c>
      <c r="M70" s="112"/>
      <c r="N70" s="65">
        <v>0</v>
      </c>
      <c r="O70" s="112"/>
      <c r="P70" s="65">
        <v>0</v>
      </c>
      <c r="Q70" s="112"/>
      <c r="R70" s="65">
        <v>286017621</v>
      </c>
      <c r="S70" s="112"/>
      <c r="T70" s="65">
        <v>286017621</v>
      </c>
      <c r="U70" s="112"/>
      <c r="V70" s="166">
        <v>0.84</v>
      </c>
    </row>
    <row r="71" spans="2:22" x14ac:dyDescent="0.55000000000000004">
      <c r="B71" s="4" t="s">
        <v>204</v>
      </c>
      <c r="D71" s="65">
        <v>0</v>
      </c>
      <c r="E71" s="112"/>
      <c r="F71" s="65">
        <v>0</v>
      </c>
      <c r="G71" s="112"/>
      <c r="H71" s="65">
        <v>0</v>
      </c>
      <c r="I71" s="112"/>
      <c r="J71" s="65">
        <v>0</v>
      </c>
      <c r="K71" s="112"/>
      <c r="L71" s="126">
        <v>0</v>
      </c>
      <c r="M71" s="112"/>
      <c r="N71" s="65">
        <v>98400000</v>
      </c>
      <c r="O71" s="112"/>
      <c r="P71" s="65">
        <v>0</v>
      </c>
      <c r="Q71" s="112"/>
      <c r="R71" s="65">
        <v>161846127</v>
      </c>
      <c r="S71" s="112"/>
      <c r="T71" s="65">
        <v>260246127</v>
      </c>
      <c r="U71" s="112"/>
      <c r="V71" s="166">
        <v>0.76</v>
      </c>
    </row>
    <row r="72" spans="2:22" x14ac:dyDescent="0.55000000000000004">
      <c r="B72" s="4" t="s">
        <v>307</v>
      </c>
      <c r="D72" s="65">
        <v>0</v>
      </c>
      <c r="E72" s="112"/>
      <c r="F72" s="65">
        <v>0</v>
      </c>
      <c r="G72" s="112"/>
      <c r="H72" s="65">
        <v>0</v>
      </c>
      <c r="I72" s="112"/>
      <c r="J72" s="65">
        <v>0</v>
      </c>
      <c r="K72" s="112"/>
      <c r="L72" s="126">
        <v>0</v>
      </c>
      <c r="M72" s="112"/>
      <c r="N72" s="65">
        <v>0</v>
      </c>
      <c r="O72" s="112"/>
      <c r="P72" s="65">
        <v>0</v>
      </c>
      <c r="Q72" s="112"/>
      <c r="R72" s="65">
        <v>254864754</v>
      </c>
      <c r="S72" s="112"/>
      <c r="T72" s="65">
        <v>254864754</v>
      </c>
      <c r="U72" s="112"/>
      <c r="V72" s="166">
        <v>0.75</v>
      </c>
    </row>
    <row r="73" spans="2:22" x14ac:dyDescent="0.55000000000000004">
      <c r="B73" s="4" t="s">
        <v>205</v>
      </c>
      <c r="D73" s="65">
        <v>0</v>
      </c>
      <c r="E73" s="112"/>
      <c r="F73" s="65">
        <v>0</v>
      </c>
      <c r="G73" s="112"/>
      <c r="H73" s="65">
        <v>0</v>
      </c>
      <c r="I73" s="112"/>
      <c r="J73" s="65">
        <v>0</v>
      </c>
      <c r="K73" s="112"/>
      <c r="L73" s="126">
        <v>0</v>
      </c>
      <c r="M73" s="112"/>
      <c r="N73" s="65">
        <v>248000000</v>
      </c>
      <c r="O73" s="112"/>
      <c r="P73" s="65">
        <v>0</v>
      </c>
      <c r="Q73" s="112"/>
      <c r="R73" s="65">
        <v>-4677719</v>
      </c>
      <c r="S73" s="112"/>
      <c r="T73" s="65">
        <v>243322281</v>
      </c>
      <c r="U73" s="112"/>
      <c r="V73" s="166">
        <v>0.71</v>
      </c>
    </row>
    <row r="74" spans="2:22" x14ac:dyDescent="0.55000000000000004">
      <c r="B74" s="4" t="s">
        <v>319</v>
      </c>
      <c r="D74" s="65">
        <v>0</v>
      </c>
      <c r="E74" s="112"/>
      <c r="F74" s="65">
        <v>0</v>
      </c>
      <c r="G74" s="112"/>
      <c r="H74" s="65">
        <v>0</v>
      </c>
      <c r="I74" s="112"/>
      <c r="J74" s="65">
        <v>0</v>
      </c>
      <c r="K74" s="112"/>
      <c r="L74" s="126">
        <v>0</v>
      </c>
      <c r="M74" s="112"/>
      <c r="N74" s="65">
        <v>0</v>
      </c>
      <c r="O74" s="112"/>
      <c r="P74" s="65">
        <v>0</v>
      </c>
      <c r="Q74" s="112"/>
      <c r="R74" s="65">
        <v>221259794</v>
      </c>
      <c r="S74" s="112"/>
      <c r="T74" s="65">
        <v>221259794</v>
      </c>
      <c r="U74" s="112"/>
      <c r="V74" s="166">
        <v>0.65</v>
      </c>
    </row>
    <row r="75" spans="2:22" x14ac:dyDescent="0.55000000000000004">
      <c r="B75" s="4" t="s">
        <v>215</v>
      </c>
      <c r="D75" s="65">
        <v>0</v>
      </c>
      <c r="E75" s="112"/>
      <c r="F75" s="65">
        <v>0</v>
      </c>
      <c r="G75" s="112"/>
      <c r="H75" s="65">
        <v>0</v>
      </c>
      <c r="I75" s="112"/>
      <c r="J75" s="65">
        <v>0</v>
      </c>
      <c r="K75" s="112"/>
      <c r="L75" s="126">
        <v>0</v>
      </c>
      <c r="M75" s="112"/>
      <c r="N75" s="65">
        <v>2600000000</v>
      </c>
      <c r="O75" s="112"/>
      <c r="P75" s="65">
        <v>0</v>
      </c>
      <c r="Q75" s="112"/>
      <c r="R75" s="65">
        <v>-2380016948</v>
      </c>
      <c r="S75" s="112"/>
      <c r="T75" s="65">
        <v>219983052</v>
      </c>
      <c r="U75" s="112"/>
      <c r="V75" s="166">
        <v>0.65</v>
      </c>
    </row>
    <row r="76" spans="2:22" x14ac:dyDescent="0.55000000000000004">
      <c r="B76" s="4" t="s">
        <v>288</v>
      </c>
      <c r="D76" s="65">
        <v>0</v>
      </c>
      <c r="E76" s="112"/>
      <c r="F76" s="65">
        <v>0</v>
      </c>
      <c r="G76" s="112"/>
      <c r="H76" s="65">
        <v>0</v>
      </c>
      <c r="I76" s="112"/>
      <c r="J76" s="65">
        <v>0</v>
      </c>
      <c r="K76" s="112"/>
      <c r="L76" s="126">
        <v>0</v>
      </c>
      <c r="M76" s="112"/>
      <c r="N76" s="65">
        <v>0</v>
      </c>
      <c r="O76" s="112"/>
      <c r="P76" s="65">
        <v>0</v>
      </c>
      <c r="Q76" s="112"/>
      <c r="R76" s="65">
        <v>218974628</v>
      </c>
      <c r="S76" s="112"/>
      <c r="T76" s="65">
        <v>218974628</v>
      </c>
      <c r="U76" s="112"/>
      <c r="V76" s="166">
        <v>0.64</v>
      </c>
    </row>
    <row r="77" spans="2:22" x14ac:dyDescent="0.55000000000000004">
      <c r="B77" s="4" t="s">
        <v>329</v>
      </c>
      <c r="D77" s="65">
        <v>0</v>
      </c>
      <c r="E77" s="112"/>
      <c r="F77" s="65">
        <v>0</v>
      </c>
      <c r="G77" s="112"/>
      <c r="H77" s="65">
        <v>0</v>
      </c>
      <c r="I77" s="112"/>
      <c r="J77" s="65">
        <v>0</v>
      </c>
      <c r="K77" s="112"/>
      <c r="L77" s="126">
        <v>0</v>
      </c>
      <c r="M77" s="112"/>
      <c r="N77" s="65">
        <v>0</v>
      </c>
      <c r="O77" s="112"/>
      <c r="P77" s="65">
        <v>0</v>
      </c>
      <c r="Q77" s="112"/>
      <c r="R77" s="65">
        <v>213696324</v>
      </c>
      <c r="S77" s="112"/>
      <c r="T77" s="65">
        <v>213696324</v>
      </c>
      <c r="U77" s="112"/>
      <c r="V77" s="166">
        <v>0.63</v>
      </c>
    </row>
    <row r="78" spans="2:22" x14ac:dyDescent="0.55000000000000004">
      <c r="B78" s="4" t="s">
        <v>311</v>
      </c>
      <c r="D78" s="65">
        <v>0</v>
      </c>
      <c r="E78" s="112"/>
      <c r="F78" s="65">
        <v>0</v>
      </c>
      <c r="G78" s="112"/>
      <c r="H78" s="65">
        <v>0</v>
      </c>
      <c r="I78" s="112"/>
      <c r="J78" s="65">
        <v>0</v>
      </c>
      <c r="K78" s="112"/>
      <c r="L78" s="126">
        <v>0</v>
      </c>
      <c r="M78" s="112"/>
      <c r="N78" s="65">
        <v>0</v>
      </c>
      <c r="O78" s="112"/>
      <c r="P78" s="65">
        <v>0</v>
      </c>
      <c r="Q78" s="112"/>
      <c r="R78" s="65">
        <v>189576344</v>
      </c>
      <c r="S78" s="112"/>
      <c r="T78" s="65">
        <v>189576344</v>
      </c>
      <c r="U78" s="112"/>
      <c r="V78" s="166">
        <v>0.56000000000000005</v>
      </c>
    </row>
    <row r="79" spans="2:22" x14ac:dyDescent="0.55000000000000004">
      <c r="B79" s="4" t="s">
        <v>265</v>
      </c>
      <c r="D79" s="65">
        <v>0</v>
      </c>
      <c r="E79" s="112"/>
      <c r="F79" s="65">
        <v>0</v>
      </c>
      <c r="G79" s="112"/>
      <c r="H79" s="65">
        <v>0</v>
      </c>
      <c r="I79" s="112"/>
      <c r="J79" s="65">
        <v>0</v>
      </c>
      <c r="K79" s="112"/>
      <c r="L79" s="126">
        <v>0</v>
      </c>
      <c r="M79" s="112"/>
      <c r="N79" s="65">
        <v>0</v>
      </c>
      <c r="O79" s="112"/>
      <c r="P79" s="65">
        <v>0</v>
      </c>
      <c r="Q79" s="112"/>
      <c r="R79" s="65">
        <v>161689630</v>
      </c>
      <c r="S79" s="112"/>
      <c r="T79" s="65">
        <v>161689630</v>
      </c>
      <c r="U79" s="112"/>
      <c r="V79" s="166">
        <v>0.47</v>
      </c>
    </row>
    <row r="80" spans="2:22" x14ac:dyDescent="0.55000000000000004">
      <c r="B80" s="4" t="s">
        <v>337</v>
      </c>
      <c r="D80" s="65">
        <v>0</v>
      </c>
      <c r="E80" s="112"/>
      <c r="F80" s="65">
        <v>0</v>
      </c>
      <c r="G80" s="112"/>
      <c r="H80" s="65">
        <v>0</v>
      </c>
      <c r="I80" s="112"/>
      <c r="J80" s="65">
        <v>0</v>
      </c>
      <c r="K80" s="112"/>
      <c r="L80" s="126">
        <v>0</v>
      </c>
      <c r="M80" s="112"/>
      <c r="N80" s="65">
        <v>0</v>
      </c>
      <c r="O80" s="112"/>
      <c r="P80" s="65">
        <v>0</v>
      </c>
      <c r="Q80" s="112"/>
      <c r="R80" s="65">
        <v>142491403</v>
      </c>
      <c r="S80" s="112"/>
      <c r="T80" s="65">
        <v>142491403</v>
      </c>
      <c r="U80" s="112"/>
      <c r="V80" s="166">
        <v>0.42</v>
      </c>
    </row>
    <row r="81" spans="2:22" x14ac:dyDescent="0.55000000000000004">
      <c r="B81" s="4" t="s">
        <v>261</v>
      </c>
      <c r="D81" s="65">
        <v>0</v>
      </c>
      <c r="E81" s="112"/>
      <c r="F81" s="65">
        <v>0</v>
      </c>
      <c r="G81" s="112"/>
      <c r="H81" s="65">
        <v>0</v>
      </c>
      <c r="I81" s="112"/>
      <c r="J81" s="65">
        <v>0</v>
      </c>
      <c r="K81" s="112"/>
      <c r="L81" s="126">
        <v>0</v>
      </c>
      <c r="M81" s="112"/>
      <c r="N81" s="65">
        <v>0</v>
      </c>
      <c r="O81" s="112"/>
      <c r="P81" s="65">
        <v>0</v>
      </c>
      <c r="Q81" s="112"/>
      <c r="R81" s="65">
        <v>127207514</v>
      </c>
      <c r="S81" s="112"/>
      <c r="T81" s="65">
        <v>127207514</v>
      </c>
      <c r="U81" s="112"/>
      <c r="V81" s="166">
        <v>0.37</v>
      </c>
    </row>
    <row r="82" spans="2:22" x14ac:dyDescent="0.55000000000000004">
      <c r="B82" s="4" t="s">
        <v>273</v>
      </c>
      <c r="D82" s="65">
        <v>0</v>
      </c>
      <c r="E82" s="112"/>
      <c r="F82" s="65">
        <v>0</v>
      </c>
      <c r="G82" s="112"/>
      <c r="H82" s="65">
        <v>0</v>
      </c>
      <c r="I82" s="112"/>
      <c r="J82" s="65">
        <v>0</v>
      </c>
      <c r="K82" s="112"/>
      <c r="L82" s="126">
        <v>0</v>
      </c>
      <c r="M82" s="112"/>
      <c r="N82" s="65">
        <v>0</v>
      </c>
      <c r="O82" s="112"/>
      <c r="P82" s="65">
        <v>0</v>
      </c>
      <c r="Q82" s="112"/>
      <c r="R82" s="65">
        <v>104958920</v>
      </c>
      <c r="S82" s="112"/>
      <c r="T82" s="65">
        <v>104958920</v>
      </c>
      <c r="U82" s="112"/>
      <c r="V82" s="166">
        <v>0.31</v>
      </c>
    </row>
    <row r="83" spans="2:22" x14ac:dyDescent="0.55000000000000004">
      <c r="B83" s="4" t="s">
        <v>202</v>
      </c>
      <c r="D83" s="65">
        <v>0</v>
      </c>
      <c r="E83" s="112"/>
      <c r="F83" s="65">
        <v>0</v>
      </c>
      <c r="G83" s="112"/>
      <c r="H83" s="65">
        <v>0</v>
      </c>
      <c r="I83" s="112"/>
      <c r="J83" s="65">
        <v>0</v>
      </c>
      <c r="K83" s="112"/>
      <c r="L83" s="126">
        <v>0</v>
      </c>
      <c r="M83" s="112"/>
      <c r="N83" s="65">
        <v>0</v>
      </c>
      <c r="O83" s="112"/>
      <c r="P83" s="65">
        <v>0</v>
      </c>
      <c r="Q83" s="112"/>
      <c r="R83" s="65">
        <v>100469654</v>
      </c>
      <c r="S83" s="112"/>
      <c r="T83" s="65">
        <v>100469654</v>
      </c>
      <c r="U83" s="112"/>
      <c r="V83" s="166">
        <v>0.28999999999999998</v>
      </c>
    </row>
    <row r="84" spans="2:22" x14ac:dyDescent="0.55000000000000004">
      <c r="B84" s="4" t="s">
        <v>351</v>
      </c>
      <c r="D84" s="65">
        <v>0</v>
      </c>
      <c r="E84" s="112"/>
      <c r="F84" s="65">
        <v>0</v>
      </c>
      <c r="G84" s="112"/>
      <c r="H84" s="65">
        <v>90539565</v>
      </c>
      <c r="I84" s="112"/>
      <c r="J84" s="65">
        <v>90539565</v>
      </c>
      <c r="K84" s="112"/>
      <c r="L84" s="126">
        <v>-1.07</v>
      </c>
      <c r="M84" s="112"/>
      <c r="N84" s="65">
        <v>0</v>
      </c>
      <c r="O84" s="112"/>
      <c r="P84" s="65">
        <v>0</v>
      </c>
      <c r="Q84" s="112"/>
      <c r="R84" s="65">
        <v>90539565</v>
      </c>
      <c r="S84" s="112"/>
      <c r="T84" s="65">
        <v>90539565</v>
      </c>
      <c r="U84" s="112"/>
      <c r="V84" s="166">
        <v>0.27</v>
      </c>
    </row>
    <row r="85" spans="2:22" x14ac:dyDescent="0.55000000000000004">
      <c r="B85" s="4" t="s">
        <v>264</v>
      </c>
      <c r="D85" s="65">
        <v>0</v>
      </c>
      <c r="E85" s="112"/>
      <c r="F85" s="65">
        <v>0</v>
      </c>
      <c r="G85" s="112"/>
      <c r="H85" s="65">
        <v>0</v>
      </c>
      <c r="I85" s="112"/>
      <c r="J85" s="65">
        <v>0</v>
      </c>
      <c r="K85" s="112"/>
      <c r="L85" s="126">
        <v>0</v>
      </c>
      <c r="M85" s="112"/>
      <c r="N85" s="65">
        <v>0</v>
      </c>
      <c r="O85" s="112"/>
      <c r="P85" s="65">
        <v>0</v>
      </c>
      <c r="Q85" s="112"/>
      <c r="R85" s="65">
        <v>88661604</v>
      </c>
      <c r="S85" s="112"/>
      <c r="T85" s="65">
        <v>88661604</v>
      </c>
      <c r="U85" s="112"/>
      <c r="V85" s="166">
        <v>0.26</v>
      </c>
    </row>
    <row r="86" spans="2:22" x14ac:dyDescent="0.55000000000000004">
      <c r="B86" s="4" t="s">
        <v>314</v>
      </c>
      <c r="D86" s="65">
        <v>0</v>
      </c>
      <c r="E86" s="112"/>
      <c r="F86" s="65">
        <v>0</v>
      </c>
      <c r="G86" s="112"/>
      <c r="H86" s="65">
        <v>-6081391</v>
      </c>
      <c r="I86" s="112"/>
      <c r="J86" s="65">
        <v>-6081391</v>
      </c>
      <c r="K86" s="112"/>
      <c r="L86" s="126">
        <v>7.0000000000000007E-2</v>
      </c>
      <c r="M86" s="112"/>
      <c r="N86" s="65">
        <v>0</v>
      </c>
      <c r="O86" s="112"/>
      <c r="P86" s="65">
        <v>0</v>
      </c>
      <c r="Q86" s="112"/>
      <c r="R86" s="65">
        <v>81312536</v>
      </c>
      <c r="S86" s="112"/>
      <c r="T86" s="65">
        <v>81312536</v>
      </c>
      <c r="U86" s="112"/>
      <c r="V86" s="166">
        <v>0.24</v>
      </c>
    </row>
    <row r="87" spans="2:22" x14ac:dyDescent="0.55000000000000004">
      <c r="B87" s="4" t="s">
        <v>236</v>
      </c>
      <c r="D87" s="65">
        <v>0</v>
      </c>
      <c r="E87" s="112"/>
      <c r="F87" s="65">
        <v>0</v>
      </c>
      <c r="G87" s="112"/>
      <c r="H87" s="65">
        <v>0</v>
      </c>
      <c r="I87" s="112"/>
      <c r="J87" s="65">
        <v>0</v>
      </c>
      <c r="K87" s="112"/>
      <c r="L87" s="126">
        <v>0</v>
      </c>
      <c r="M87" s="112"/>
      <c r="N87" s="65">
        <v>0</v>
      </c>
      <c r="O87" s="112"/>
      <c r="P87" s="65">
        <v>0</v>
      </c>
      <c r="Q87" s="112"/>
      <c r="R87" s="65">
        <v>75573499</v>
      </c>
      <c r="S87" s="112"/>
      <c r="T87" s="65">
        <v>75573499</v>
      </c>
      <c r="U87" s="112"/>
      <c r="V87" s="166">
        <v>0.22</v>
      </c>
    </row>
    <row r="88" spans="2:22" x14ac:dyDescent="0.55000000000000004">
      <c r="B88" s="4" t="s">
        <v>272</v>
      </c>
      <c r="D88" s="65">
        <v>0</v>
      </c>
      <c r="E88" s="112"/>
      <c r="F88" s="65">
        <v>0</v>
      </c>
      <c r="G88" s="112"/>
      <c r="H88" s="65">
        <v>0</v>
      </c>
      <c r="I88" s="112"/>
      <c r="J88" s="65">
        <v>0</v>
      </c>
      <c r="K88" s="112"/>
      <c r="L88" s="126">
        <v>0</v>
      </c>
      <c r="M88" s="112"/>
      <c r="N88" s="65">
        <v>0</v>
      </c>
      <c r="O88" s="112"/>
      <c r="P88" s="65">
        <v>0</v>
      </c>
      <c r="Q88" s="112"/>
      <c r="R88" s="65">
        <v>73477404</v>
      </c>
      <c r="S88" s="112"/>
      <c r="T88" s="65">
        <v>73477404</v>
      </c>
      <c r="U88" s="112"/>
      <c r="V88" s="166">
        <v>0.22</v>
      </c>
    </row>
    <row r="89" spans="2:22" x14ac:dyDescent="0.55000000000000004">
      <c r="B89" s="4" t="s">
        <v>298</v>
      </c>
      <c r="D89" s="65">
        <v>0</v>
      </c>
      <c r="E89" s="112"/>
      <c r="F89" s="65">
        <v>0</v>
      </c>
      <c r="G89" s="112"/>
      <c r="H89" s="65">
        <v>0</v>
      </c>
      <c r="I89" s="112"/>
      <c r="J89" s="65">
        <v>0</v>
      </c>
      <c r="K89" s="112"/>
      <c r="L89" s="126">
        <v>0</v>
      </c>
      <c r="M89" s="112"/>
      <c r="N89" s="65">
        <v>0</v>
      </c>
      <c r="O89" s="112"/>
      <c r="P89" s="65">
        <v>0</v>
      </c>
      <c r="Q89" s="112"/>
      <c r="R89" s="65">
        <v>71518099</v>
      </c>
      <c r="S89" s="112"/>
      <c r="T89" s="65">
        <v>71518099</v>
      </c>
      <c r="U89" s="112"/>
      <c r="V89" s="166">
        <v>0.21</v>
      </c>
    </row>
    <row r="90" spans="2:22" x14ac:dyDescent="0.55000000000000004">
      <c r="B90" s="4" t="s">
        <v>257</v>
      </c>
      <c r="D90" s="65">
        <v>0</v>
      </c>
      <c r="E90" s="112"/>
      <c r="F90" s="65">
        <v>0</v>
      </c>
      <c r="G90" s="112"/>
      <c r="H90" s="65">
        <v>0</v>
      </c>
      <c r="I90" s="112"/>
      <c r="J90" s="65">
        <v>0</v>
      </c>
      <c r="K90" s="112"/>
      <c r="L90" s="126">
        <v>0</v>
      </c>
      <c r="M90" s="112"/>
      <c r="N90" s="65">
        <v>0</v>
      </c>
      <c r="O90" s="112"/>
      <c r="P90" s="65">
        <v>0</v>
      </c>
      <c r="Q90" s="112"/>
      <c r="R90" s="65">
        <v>70391821</v>
      </c>
      <c r="S90" s="112"/>
      <c r="T90" s="65">
        <v>70391821</v>
      </c>
      <c r="U90" s="112"/>
      <c r="V90" s="166">
        <v>0.21</v>
      </c>
    </row>
    <row r="91" spans="2:22" x14ac:dyDescent="0.55000000000000004">
      <c r="B91" s="4" t="s">
        <v>315</v>
      </c>
      <c r="D91" s="65">
        <v>0</v>
      </c>
      <c r="E91" s="112"/>
      <c r="F91" s="65">
        <v>0</v>
      </c>
      <c r="G91" s="112"/>
      <c r="H91" s="65">
        <v>0</v>
      </c>
      <c r="I91" s="112"/>
      <c r="J91" s="65">
        <v>0</v>
      </c>
      <c r="K91" s="112"/>
      <c r="L91" s="126">
        <v>0</v>
      </c>
      <c r="M91" s="112"/>
      <c r="N91" s="65">
        <v>0</v>
      </c>
      <c r="O91" s="112"/>
      <c r="P91" s="65">
        <v>0</v>
      </c>
      <c r="Q91" s="112"/>
      <c r="R91" s="65">
        <v>68226425</v>
      </c>
      <c r="S91" s="112"/>
      <c r="T91" s="65">
        <v>68226425</v>
      </c>
      <c r="U91" s="112"/>
      <c r="V91" s="166">
        <v>0.2</v>
      </c>
    </row>
    <row r="92" spans="2:22" x14ac:dyDescent="0.55000000000000004">
      <c r="B92" s="4" t="s">
        <v>338</v>
      </c>
      <c r="D92" s="65">
        <v>0</v>
      </c>
      <c r="E92" s="112"/>
      <c r="F92" s="65">
        <v>0</v>
      </c>
      <c r="G92" s="112"/>
      <c r="H92" s="65">
        <v>0</v>
      </c>
      <c r="I92" s="112"/>
      <c r="J92" s="65">
        <v>0</v>
      </c>
      <c r="K92" s="112"/>
      <c r="L92" s="126">
        <v>0</v>
      </c>
      <c r="M92" s="112"/>
      <c r="N92" s="65">
        <v>0</v>
      </c>
      <c r="O92" s="112"/>
      <c r="P92" s="65">
        <v>0</v>
      </c>
      <c r="Q92" s="112"/>
      <c r="R92" s="65">
        <v>55072880</v>
      </c>
      <c r="S92" s="112"/>
      <c r="T92" s="65">
        <v>55072880</v>
      </c>
      <c r="U92" s="112"/>
      <c r="V92" s="166">
        <v>0.16</v>
      </c>
    </row>
    <row r="93" spans="2:22" x14ac:dyDescent="0.55000000000000004">
      <c r="B93" s="4" t="s">
        <v>260</v>
      </c>
      <c r="D93" s="65">
        <v>0</v>
      </c>
      <c r="E93" s="112"/>
      <c r="F93" s="65">
        <v>-2931964190</v>
      </c>
      <c r="G93" s="112"/>
      <c r="H93" s="65">
        <v>-19133630</v>
      </c>
      <c r="I93" s="112"/>
      <c r="J93" s="65">
        <v>-2951097820</v>
      </c>
      <c r="K93" s="112"/>
      <c r="L93" s="126">
        <v>34.99</v>
      </c>
      <c r="M93" s="112"/>
      <c r="N93" s="65">
        <v>113855617</v>
      </c>
      <c r="O93" s="112"/>
      <c r="P93" s="65">
        <v>-1157562903</v>
      </c>
      <c r="Q93" s="112"/>
      <c r="R93" s="65">
        <v>1088568274</v>
      </c>
      <c r="S93" s="112"/>
      <c r="T93" s="65">
        <v>44860988</v>
      </c>
      <c r="U93" s="112"/>
      <c r="V93" s="166">
        <v>0.13</v>
      </c>
    </row>
    <row r="94" spans="2:22" x14ac:dyDescent="0.55000000000000004">
      <c r="B94" s="4" t="s">
        <v>320</v>
      </c>
      <c r="D94" s="65">
        <v>0</v>
      </c>
      <c r="E94" s="112"/>
      <c r="F94" s="65">
        <v>0</v>
      </c>
      <c r="G94" s="112"/>
      <c r="H94" s="65">
        <v>0</v>
      </c>
      <c r="I94" s="112"/>
      <c r="J94" s="65">
        <v>0</v>
      </c>
      <c r="K94" s="112"/>
      <c r="L94" s="126">
        <v>0</v>
      </c>
      <c r="M94" s="112"/>
      <c r="N94" s="65">
        <v>0</v>
      </c>
      <c r="O94" s="112"/>
      <c r="P94" s="65">
        <v>0</v>
      </c>
      <c r="Q94" s="112"/>
      <c r="R94" s="65">
        <v>41947897</v>
      </c>
      <c r="S94" s="112"/>
      <c r="T94" s="65">
        <v>41947897</v>
      </c>
      <c r="U94" s="112"/>
      <c r="V94" s="166">
        <v>0.12</v>
      </c>
    </row>
    <row r="95" spans="2:22" x14ac:dyDescent="0.55000000000000004">
      <c r="B95" s="4" t="s">
        <v>312</v>
      </c>
      <c r="D95" s="65">
        <v>0</v>
      </c>
      <c r="E95" s="112"/>
      <c r="F95" s="65">
        <v>0</v>
      </c>
      <c r="G95" s="112"/>
      <c r="H95" s="65">
        <v>0</v>
      </c>
      <c r="I95" s="112"/>
      <c r="J95" s="65">
        <v>0</v>
      </c>
      <c r="K95" s="112"/>
      <c r="L95" s="126">
        <v>0</v>
      </c>
      <c r="M95" s="112"/>
      <c r="N95" s="65">
        <v>0</v>
      </c>
      <c r="O95" s="112"/>
      <c r="P95" s="65">
        <v>0</v>
      </c>
      <c r="Q95" s="112"/>
      <c r="R95" s="65">
        <v>40781978</v>
      </c>
      <c r="S95" s="112"/>
      <c r="T95" s="65">
        <v>40781978</v>
      </c>
      <c r="U95" s="112"/>
      <c r="V95" s="166">
        <v>0.12</v>
      </c>
    </row>
    <row r="96" spans="2:22" x14ac:dyDescent="0.55000000000000004">
      <c r="B96" s="4" t="s">
        <v>256</v>
      </c>
      <c r="D96" s="65">
        <v>0</v>
      </c>
      <c r="E96" s="112"/>
      <c r="F96" s="65">
        <v>0</v>
      </c>
      <c r="G96" s="112"/>
      <c r="H96" s="65">
        <v>0</v>
      </c>
      <c r="I96" s="112"/>
      <c r="J96" s="65">
        <v>0</v>
      </c>
      <c r="K96" s="112"/>
      <c r="L96" s="126">
        <v>0</v>
      </c>
      <c r="M96" s="112"/>
      <c r="N96" s="65">
        <v>0</v>
      </c>
      <c r="O96" s="112"/>
      <c r="P96" s="65">
        <v>0</v>
      </c>
      <c r="Q96" s="112"/>
      <c r="R96" s="65">
        <v>32277521</v>
      </c>
      <c r="S96" s="112"/>
      <c r="T96" s="65">
        <v>32277521</v>
      </c>
      <c r="U96" s="112"/>
      <c r="V96" s="166">
        <v>0.09</v>
      </c>
    </row>
    <row r="97" spans="2:22" x14ac:dyDescent="0.55000000000000004">
      <c r="B97" s="4" t="s">
        <v>286</v>
      </c>
      <c r="D97" s="65">
        <v>0</v>
      </c>
      <c r="E97" s="112"/>
      <c r="F97" s="65">
        <v>0</v>
      </c>
      <c r="G97" s="112"/>
      <c r="H97" s="65">
        <v>0</v>
      </c>
      <c r="I97" s="112"/>
      <c r="J97" s="65">
        <v>0</v>
      </c>
      <c r="K97" s="112"/>
      <c r="L97" s="126">
        <v>0</v>
      </c>
      <c r="M97" s="112"/>
      <c r="N97" s="65">
        <v>0</v>
      </c>
      <c r="O97" s="112"/>
      <c r="P97" s="65">
        <v>0</v>
      </c>
      <c r="Q97" s="112"/>
      <c r="R97" s="65">
        <v>30392584</v>
      </c>
      <c r="S97" s="112"/>
      <c r="T97" s="65">
        <v>30392584</v>
      </c>
      <c r="U97" s="112"/>
      <c r="V97" s="166">
        <v>0.09</v>
      </c>
    </row>
    <row r="98" spans="2:22" x14ac:dyDescent="0.55000000000000004">
      <c r="B98" s="4" t="s">
        <v>270</v>
      </c>
      <c r="D98" s="65">
        <v>0</v>
      </c>
      <c r="E98" s="112"/>
      <c r="F98" s="65">
        <v>0</v>
      </c>
      <c r="G98" s="112"/>
      <c r="H98" s="65">
        <v>0</v>
      </c>
      <c r="I98" s="112"/>
      <c r="J98" s="65">
        <v>0</v>
      </c>
      <c r="K98" s="112"/>
      <c r="L98" s="126">
        <v>0</v>
      </c>
      <c r="M98" s="112"/>
      <c r="N98" s="65">
        <v>0</v>
      </c>
      <c r="O98" s="112"/>
      <c r="P98" s="65">
        <v>0</v>
      </c>
      <c r="Q98" s="112"/>
      <c r="R98" s="65">
        <v>6818204</v>
      </c>
      <c r="S98" s="112"/>
      <c r="T98" s="65">
        <v>6818204</v>
      </c>
      <c r="U98" s="112"/>
      <c r="V98" s="166">
        <v>0.02</v>
      </c>
    </row>
    <row r="99" spans="2:22" x14ac:dyDescent="0.55000000000000004">
      <c r="B99" s="4" t="s">
        <v>349</v>
      </c>
      <c r="D99" s="65">
        <v>0</v>
      </c>
      <c r="E99" s="112"/>
      <c r="F99" s="65">
        <v>0</v>
      </c>
      <c r="G99" s="112"/>
      <c r="H99" s="65">
        <v>0</v>
      </c>
      <c r="I99" s="112"/>
      <c r="J99" s="65">
        <v>0</v>
      </c>
      <c r="K99" s="112"/>
      <c r="L99" s="126">
        <v>0</v>
      </c>
      <c r="M99" s="112"/>
      <c r="N99" s="65">
        <v>0</v>
      </c>
      <c r="O99" s="112"/>
      <c r="P99" s="65">
        <v>0</v>
      </c>
      <c r="Q99" s="112"/>
      <c r="R99" s="65">
        <v>3268551</v>
      </c>
      <c r="S99" s="112"/>
      <c r="T99" s="65">
        <v>3268551</v>
      </c>
      <c r="U99" s="112"/>
      <c r="V99" s="166">
        <v>0.01</v>
      </c>
    </row>
    <row r="100" spans="2:22" x14ac:dyDescent="0.55000000000000004">
      <c r="B100" s="4" t="s">
        <v>286</v>
      </c>
      <c r="D100" s="65">
        <v>0</v>
      </c>
      <c r="E100" s="112"/>
      <c r="F100" s="65">
        <v>0</v>
      </c>
      <c r="G100" s="112"/>
      <c r="H100" s="65">
        <v>0</v>
      </c>
      <c r="I100" s="112"/>
      <c r="J100" s="65">
        <v>0</v>
      </c>
      <c r="K100" s="112"/>
      <c r="L100" s="126">
        <v>0</v>
      </c>
      <c r="M100" s="112"/>
      <c r="N100" s="65">
        <v>0</v>
      </c>
      <c r="O100" s="112"/>
      <c r="P100" s="65">
        <v>0</v>
      </c>
      <c r="Q100" s="112"/>
      <c r="R100" s="65">
        <v>2255940</v>
      </c>
      <c r="S100" s="112"/>
      <c r="T100" s="65">
        <v>2255940</v>
      </c>
      <c r="U100" s="112"/>
      <c r="V100" s="166">
        <v>0.01</v>
      </c>
    </row>
    <row r="101" spans="2:22" x14ac:dyDescent="0.55000000000000004">
      <c r="B101" s="4" t="s">
        <v>350</v>
      </c>
      <c r="D101" s="65">
        <v>0</v>
      </c>
      <c r="E101" s="112"/>
      <c r="F101" s="65">
        <v>0</v>
      </c>
      <c r="G101" s="112"/>
      <c r="H101" s="65">
        <v>0</v>
      </c>
      <c r="I101" s="112"/>
      <c r="J101" s="65">
        <v>0</v>
      </c>
      <c r="K101" s="112"/>
      <c r="L101" s="126">
        <v>0</v>
      </c>
      <c r="M101" s="112"/>
      <c r="N101" s="65">
        <v>0</v>
      </c>
      <c r="O101" s="112"/>
      <c r="P101" s="65">
        <v>0</v>
      </c>
      <c r="Q101" s="112"/>
      <c r="R101" s="65">
        <v>-4320074</v>
      </c>
      <c r="S101" s="112"/>
      <c r="T101" s="65">
        <v>-4320074</v>
      </c>
      <c r="U101" s="112"/>
      <c r="V101" s="166">
        <v>-0.01</v>
      </c>
    </row>
    <row r="102" spans="2:22" x14ac:dyDescent="0.55000000000000004">
      <c r="B102" s="4" t="s">
        <v>353</v>
      </c>
      <c r="D102" s="65">
        <v>0</v>
      </c>
      <c r="E102" s="112"/>
      <c r="F102" s="65">
        <v>0</v>
      </c>
      <c r="G102" s="112"/>
      <c r="H102" s="65">
        <v>0</v>
      </c>
      <c r="I102" s="112"/>
      <c r="J102" s="65">
        <v>0</v>
      </c>
      <c r="K102" s="112"/>
      <c r="L102" s="126">
        <v>0</v>
      </c>
      <c r="M102" s="112"/>
      <c r="N102" s="65">
        <v>0</v>
      </c>
      <c r="O102" s="112"/>
      <c r="P102" s="65">
        <v>0</v>
      </c>
      <c r="Q102" s="112"/>
      <c r="R102" s="65">
        <v>-29690330</v>
      </c>
      <c r="S102" s="112"/>
      <c r="T102" s="65">
        <v>-29690330</v>
      </c>
      <c r="U102" s="112"/>
      <c r="V102" s="166">
        <v>-0.09</v>
      </c>
    </row>
    <row r="103" spans="2:22" x14ac:dyDescent="0.55000000000000004">
      <c r="B103" s="4" t="s">
        <v>262</v>
      </c>
      <c r="D103" s="65">
        <v>0</v>
      </c>
      <c r="E103" s="112"/>
      <c r="F103" s="65">
        <v>0</v>
      </c>
      <c r="G103" s="112"/>
      <c r="H103" s="65">
        <v>0</v>
      </c>
      <c r="I103" s="112"/>
      <c r="J103" s="65">
        <v>0</v>
      </c>
      <c r="K103" s="112"/>
      <c r="L103" s="126">
        <v>0</v>
      </c>
      <c r="M103" s="112"/>
      <c r="N103" s="65">
        <v>0</v>
      </c>
      <c r="O103" s="112"/>
      <c r="P103" s="65">
        <v>0</v>
      </c>
      <c r="Q103" s="112"/>
      <c r="R103" s="65">
        <v>-43244217</v>
      </c>
      <c r="S103" s="112"/>
      <c r="T103" s="65">
        <v>-43244217</v>
      </c>
      <c r="U103" s="112"/>
      <c r="V103" s="166">
        <v>-0.13</v>
      </c>
    </row>
    <row r="104" spans="2:22" x14ac:dyDescent="0.55000000000000004">
      <c r="B104" s="4" t="s">
        <v>287</v>
      </c>
      <c r="D104" s="65">
        <v>0</v>
      </c>
      <c r="E104" s="112"/>
      <c r="F104" s="65">
        <v>0</v>
      </c>
      <c r="G104" s="112"/>
      <c r="H104" s="65">
        <v>0</v>
      </c>
      <c r="I104" s="112"/>
      <c r="J104" s="65">
        <v>0</v>
      </c>
      <c r="K104" s="112"/>
      <c r="L104" s="126">
        <v>0</v>
      </c>
      <c r="M104" s="112"/>
      <c r="N104" s="65">
        <v>0</v>
      </c>
      <c r="O104" s="112"/>
      <c r="P104" s="65">
        <v>0</v>
      </c>
      <c r="Q104" s="112"/>
      <c r="R104" s="65">
        <v>-49776110</v>
      </c>
      <c r="S104" s="112"/>
      <c r="T104" s="65">
        <v>-49776110</v>
      </c>
      <c r="U104" s="112"/>
      <c r="V104" s="166">
        <v>-0.15</v>
      </c>
    </row>
    <row r="105" spans="2:22" x14ac:dyDescent="0.55000000000000004">
      <c r="B105" s="4" t="s">
        <v>197</v>
      </c>
      <c r="D105" s="65">
        <v>0</v>
      </c>
      <c r="E105" s="112"/>
      <c r="F105" s="65">
        <v>0</v>
      </c>
      <c r="G105" s="112"/>
      <c r="H105" s="65">
        <v>0</v>
      </c>
      <c r="I105" s="112"/>
      <c r="J105" s="65">
        <v>0</v>
      </c>
      <c r="K105" s="112"/>
      <c r="L105" s="126">
        <v>0</v>
      </c>
      <c r="M105" s="112"/>
      <c r="N105" s="65">
        <v>710643830</v>
      </c>
      <c r="O105" s="112"/>
      <c r="P105" s="65">
        <v>0</v>
      </c>
      <c r="Q105" s="112"/>
      <c r="R105" s="65">
        <v>-791145471</v>
      </c>
      <c r="S105" s="112"/>
      <c r="T105" s="65">
        <v>-80501641</v>
      </c>
      <c r="U105" s="112"/>
      <c r="V105" s="166">
        <v>-0.24</v>
      </c>
    </row>
    <row r="106" spans="2:22" x14ac:dyDescent="0.55000000000000004">
      <c r="B106" s="4" t="s">
        <v>258</v>
      </c>
      <c r="D106" s="65">
        <v>0</v>
      </c>
      <c r="E106" s="112"/>
      <c r="F106" s="65">
        <v>0</v>
      </c>
      <c r="G106" s="112"/>
      <c r="H106" s="65">
        <v>0</v>
      </c>
      <c r="I106" s="112"/>
      <c r="J106" s="65">
        <v>0</v>
      </c>
      <c r="K106" s="112"/>
      <c r="L106" s="126">
        <v>0</v>
      </c>
      <c r="M106" s="112"/>
      <c r="N106" s="65">
        <v>0</v>
      </c>
      <c r="O106" s="112"/>
      <c r="P106" s="65">
        <v>0</v>
      </c>
      <c r="Q106" s="112"/>
      <c r="R106" s="65">
        <v>-117302924</v>
      </c>
      <c r="S106" s="112"/>
      <c r="T106" s="65">
        <v>-117302924</v>
      </c>
      <c r="U106" s="112"/>
      <c r="V106" s="166">
        <v>-0.34</v>
      </c>
    </row>
    <row r="107" spans="2:22" x14ac:dyDescent="0.55000000000000004">
      <c r="B107" s="4" t="s">
        <v>336</v>
      </c>
      <c r="D107" s="65">
        <v>0</v>
      </c>
      <c r="E107" s="112"/>
      <c r="F107" s="65">
        <v>0</v>
      </c>
      <c r="G107" s="112"/>
      <c r="H107" s="65">
        <v>0</v>
      </c>
      <c r="I107" s="112"/>
      <c r="J107" s="65">
        <v>0</v>
      </c>
      <c r="K107" s="112"/>
      <c r="L107" s="126">
        <v>0</v>
      </c>
      <c r="M107" s="112"/>
      <c r="N107" s="65">
        <v>0</v>
      </c>
      <c r="O107" s="112"/>
      <c r="P107" s="65">
        <v>0</v>
      </c>
      <c r="Q107" s="112"/>
      <c r="R107" s="65">
        <v>-121597469</v>
      </c>
      <c r="S107" s="112"/>
      <c r="T107" s="65">
        <v>-121597469</v>
      </c>
      <c r="U107" s="112"/>
      <c r="V107" s="166">
        <v>-0.36</v>
      </c>
    </row>
    <row r="108" spans="2:22" x14ac:dyDescent="0.55000000000000004">
      <c r="B108" s="4" t="s">
        <v>278</v>
      </c>
      <c r="D108" s="65">
        <v>0</v>
      </c>
      <c r="E108" s="112"/>
      <c r="F108" s="65">
        <v>0</v>
      </c>
      <c r="G108" s="112"/>
      <c r="H108" s="65">
        <v>0</v>
      </c>
      <c r="I108" s="112"/>
      <c r="J108" s="65">
        <v>0</v>
      </c>
      <c r="K108" s="112"/>
      <c r="L108" s="126">
        <v>0</v>
      </c>
      <c r="M108" s="112"/>
      <c r="N108" s="65">
        <v>0</v>
      </c>
      <c r="O108" s="112"/>
      <c r="P108" s="65">
        <v>0</v>
      </c>
      <c r="Q108" s="112"/>
      <c r="R108" s="65">
        <v>-134149421</v>
      </c>
      <c r="S108" s="112"/>
      <c r="T108" s="65">
        <v>-134149421</v>
      </c>
      <c r="U108" s="112"/>
      <c r="V108" s="166">
        <v>-0.39</v>
      </c>
    </row>
    <row r="109" spans="2:22" x14ac:dyDescent="0.55000000000000004">
      <c r="B109" s="4" t="s">
        <v>318</v>
      </c>
      <c r="D109" s="65">
        <v>0</v>
      </c>
      <c r="E109" s="112"/>
      <c r="F109" s="65">
        <v>0</v>
      </c>
      <c r="G109" s="112"/>
      <c r="H109" s="65">
        <v>0</v>
      </c>
      <c r="I109" s="112"/>
      <c r="J109" s="65">
        <v>0</v>
      </c>
      <c r="K109" s="112"/>
      <c r="L109" s="126">
        <v>0</v>
      </c>
      <c r="M109" s="112"/>
      <c r="N109" s="65">
        <v>0</v>
      </c>
      <c r="O109" s="112"/>
      <c r="P109" s="65">
        <v>0</v>
      </c>
      <c r="Q109" s="112"/>
      <c r="R109" s="65">
        <v>-155429911</v>
      </c>
      <c r="S109" s="112"/>
      <c r="T109" s="65">
        <v>-155429911</v>
      </c>
      <c r="U109" s="112"/>
      <c r="V109" s="166">
        <v>-0.46</v>
      </c>
    </row>
    <row r="110" spans="2:22" x14ac:dyDescent="0.55000000000000004">
      <c r="B110" s="4" t="s">
        <v>195</v>
      </c>
      <c r="D110" s="65">
        <v>0</v>
      </c>
      <c r="E110" s="112"/>
      <c r="F110" s="65">
        <v>0</v>
      </c>
      <c r="G110" s="112"/>
      <c r="H110" s="65">
        <v>0</v>
      </c>
      <c r="I110" s="112"/>
      <c r="J110" s="65">
        <v>0</v>
      </c>
      <c r="K110" s="112"/>
      <c r="L110" s="126">
        <v>0</v>
      </c>
      <c r="M110" s="112"/>
      <c r="N110" s="65">
        <v>977521100</v>
      </c>
      <c r="O110" s="112"/>
      <c r="P110" s="65">
        <v>0</v>
      </c>
      <c r="Q110" s="112"/>
      <c r="R110" s="65">
        <v>-1163449902</v>
      </c>
      <c r="S110" s="112"/>
      <c r="T110" s="65">
        <v>-185928802</v>
      </c>
      <c r="U110" s="112"/>
      <c r="V110" s="166">
        <v>-0.55000000000000004</v>
      </c>
    </row>
    <row r="111" spans="2:22" x14ac:dyDescent="0.55000000000000004">
      <c r="B111" s="4" t="s">
        <v>321</v>
      </c>
      <c r="D111" s="65">
        <v>0</v>
      </c>
      <c r="E111" s="112"/>
      <c r="F111" s="65">
        <v>0</v>
      </c>
      <c r="G111" s="112"/>
      <c r="H111" s="65">
        <v>0</v>
      </c>
      <c r="I111" s="112"/>
      <c r="J111" s="65">
        <v>0</v>
      </c>
      <c r="K111" s="112"/>
      <c r="L111" s="126">
        <v>0</v>
      </c>
      <c r="M111" s="112"/>
      <c r="N111" s="65">
        <v>0</v>
      </c>
      <c r="O111" s="112"/>
      <c r="P111" s="65">
        <v>0</v>
      </c>
      <c r="Q111" s="112"/>
      <c r="R111" s="65">
        <v>-196827054</v>
      </c>
      <c r="S111" s="112"/>
      <c r="T111" s="65">
        <v>-196827054</v>
      </c>
      <c r="U111" s="112"/>
      <c r="V111" s="166">
        <v>-0.57999999999999996</v>
      </c>
    </row>
    <row r="112" spans="2:22" x14ac:dyDescent="0.55000000000000004">
      <c r="B112" s="4" t="s">
        <v>334</v>
      </c>
      <c r="D112" s="65">
        <v>0</v>
      </c>
      <c r="E112" s="112"/>
      <c r="F112" s="65">
        <v>0</v>
      </c>
      <c r="G112" s="112"/>
      <c r="H112" s="65">
        <v>0</v>
      </c>
      <c r="I112" s="112"/>
      <c r="J112" s="65">
        <v>0</v>
      </c>
      <c r="K112" s="112"/>
      <c r="L112" s="126">
        <v>0</v>
      </c>
      <c r="M112" s="112"/>
      <c r="N112" s="65">
        <v>0</v>
      </c>
      <c r="O112" s="112"/>
      <c r="P112" s="65">
        <v>0</v>
      </c>
      <c r="Q112" s="112"/>
      <c r="R112" s="65">
        <v>-197334131</v>
      </c>
      <c r="S112" s="112"/>
      <c r="T112" s="65">
        <v>-197334131</v>
      </c>
      <c r="U112" s="112"/>
      <c r="V112" s="166">
        <v>-0.57999999999999996</v>
      </c>
    </row>
    <row r="113" spans="2:22" x14ac:dyDescent="0.55000000000000004">
      <c r="B113" s="4" t="s">
        <v>237</v>
      </c>
      <c r="D113" s="65">
        <v>0</v>
      </c>
      <c r="E113" s="112"/>
      <c r="F113" s="65">
        <v>0</v>
      </c>
      <c r="G113" s="112"/>
      <c r="H113" s="65">
        <v>0</v>
      </c>
      <c r="I113" s="112"/>
      <c r="J113" s="65">
        <v>0</v>
      </c>
      <c r="K113" s="112"/>
      <c r="L113" s="126">
        <v>0</v>
      </c>
      <c r="M113" s="112"/>
      <c r="N113" s="65">
        <v>0</v>
      </c>
      <c r="O113" s="112"/>
      <c r="P113" s="65">
        <v>0</v>
      </c>
      <c r="Q113" s="112"/>
      <c r="R113" s="65">
        <v>-201391833</v>
      </c>
      <c r="S113" s="112"/>
      <c r="T113" s="65">
        <v>-201391833</v>
      </c>
      <c r="U113" s="112"/>
      <c r="V113" s="166">
        <v>-0.59</v>
      </c>
    </row>
    <row r="114" spans="2:22" x14ac:dyDescent="0.55000000000000004">
      <c r="B114" s="4" t="s">
        <v>198</v>
      </c>
      <c r="D114" s="65">
        <v>0</v>
      </c>
      <c r="E114" s="112"/>
      <c r="F114" s="65">
        <v>0</v>
      </c>
      <c r="G114" s="112"/>
      <c r="H114" s="65">
        <v>0</v>
      </c>
      <c r="I114" s="112"/>
      <c r="J114" s="65">
        <v>0</v>
      </c>
      <c r="K114" s="112"/>
      <c r="L114" s="126">
        <v>0</v>
      </c>
      <c r="M114" s="112"/>
      <c r="N114" s="65">
        <v>0</v>
      </c>
      <c r="O114" s="112"/>
      <c r="P114" s="65">
        <v>0</v>
      </c>
      <c r="Q114" s="112"/>
      <c r="R114" s="65">
        <v>-203326731</v>
      </c>
      <c r="S114" s="112"/>
      <c r="T114" s="65">
        <v>-203326731</v>
      </c>
      <c r="U114" s="112"/>
      <c r="V114" s="166">
        <v>-0.6</v>
      </c>
    </row>
    <row r="115" spans="2:22" x14ac:dyDescent="0.55000000000000004">
      <c r="B115" s="4" t="s">
        <v>360</v>
      </c>
      <c r="D115" s="65">
        <v>0</v>
      </c>
      <c r="E115" s="112"/>
      <c r="F115" s="65">
        <v>-214412900</v>
      </c>
      <c r="G115" s="112"/>
      <c r="H115" s="65">
        <v>0</v>
      </c>
      <c r="I115" s="112"/>
      <c r="J115" s="65">
        <v>-214412900</v>
      </c>
      <c r="K115" s="112"/>
      <c r="L115" s="126">
        <v>2.54</v>
      </c>
      <c r="M115" s="112"/>
      <c r="N115" s="65">
        <v>0</v>
      </c>
      <c r="O115" s="112"/>
      <c r="P115" s="65">
        <v>-214412900</v>
      </c>
      <c r="Q115" s="112"/>
      <c r="R115" s="65">
        <v>0</v>
      </c>
      <c r="S115" s="112"/>
      <c r="T115" s="65">
        <v>-214412900</v>
      </c>
      <c r="U115" s="112"/>
      <c r="V115" s="166">
        <v>-0.63</v>
      </c>
    </row>
    <row r="116" spans="2:22" x14ac:dyDescent="0.55000000000000004">
      <c r="B116" s="4" t="s">
        <v>325</v>
      </c>
      <c r="D116" s="65">
        <v>0</v>
      </c>
      <c r="E116" s="112"/>
      <c r="F116" s="65">
        <v>0</v>
      </c>
      <c r="G116" s="112"/>
      <c r="H116" s="65">
        <v>0</v>
      </c>
      <c r="I116" s="112"/>
      <c r="J116" s="65">
        <v>0</v>
      </c>
      <c r="K116" s="112"/>
      <c r="L116" s="126">
        <v>0</v>
      </c>
      <c r="M116" s="112"/>
      <c r="N116" s="65">
        <v>0</v>
      </c>
      <c r="O116" s="112"/>
      <c r="P116" s="65">
        <v>0</v>
      </c>
      <c r="Q116" s="112"/>
      <c r="R116" s="65">
        <v>-258175320</v>
      </c>
      <c r="S116" s="112"/>
      <c r="T116" s="65">
        <v>-258175320</v>
      </c>
      <c r="U116" s="112"/>
      <c r="V116" s="166">
        <v>-0.76</v>
      </c>
    </row>
    <row r="117" spans="2:22" x14ac:dyDescent="0.55000000000000004">
      <c r="B117" s="4" t="s">
        <v>209</v>
      </c>
      <c r="D117" s="65">
        <v>0</v>
      </c>
      <c r="E117" s="112"/>
      <c r="F117" s="65">
        <v>0</v>
      </c>
      <c r="G117" s="112"/>
      <c r="H117" s="65">
        <v>0</v>
      </c>
      <c r="I117" s="112"/>
      <c r="J117" s="65">
        <v>0</v>
      </c>
      <c r="K117" s="112"/>
      <c r="L117" s="126">
        <v>0</v>
      </c>
      <c r="M117" s="112"/>
      <c r="N117" s="65">
        <v>380000000</v>
      </c>
      <c r="O117" s="112"/>
      <c r="P117" s="65">
        <v>0</v>
      </c>
      <c r="Q117" s="112"/>
      <c r="R117" s="65">
        <v>-736013432</v>
      </c>
      <c r="S117" s="112"/>
      <c r="T117" s="65">
        <v>-356013432</v>
      </c>
      <c r="U117" s="112"/>
      <c r="V117" s="166">
        <v>-1.05</v>
      </c>
    </row>
    <row r="118" spans="2:22" x14ac:dyDescent="0.55000000000000004">
      <c r="B118" s="4" t="s">
        <v>201</v>
      </c>
      <c r="D118" s="65">
        <v>0</v>
      </c>
      <c r="E118" s="112"/>
      <c r="F118" s="65">
        <v>0</v>
      </c>
      <c r="G118" s="112"/>
      <c r="H118" s="65">
        <v>0</v>
      </c>
      <c r="I118" s="112"/>
      <c r="J118" s="65">
        <v>0</v>
      </c>
      <c r="K118" s="112"/>
      <c r="L118" s="126">
        <v>0</v>
      </c>
      <c r="M118" s="112"/>
      <c r="N118" s="65">
        <v>0</v>
      </c>
      <c r="O118" s="112"/>
      <c r="P118" s="65">
        <v>0</v>
      </c>
      <c r="Q118" s="112"/>
      <c r="R118" s="65">
        <v>-379915282</v>
      </c>
      <c r="S118" s="112"/>
      <c r="T118" s="65">
        <v>-379915282</v>
      </c>
      <c r="U118" s="112"/>
      <c r="V118" s="166">
        <v>-1.1200000000000001</v>
      </c>
    </row>
    <row r="119" spans="2:22" x14ac:dyDescent="0.55000000000000004">
      <c r="B119" s="4" t="s">
        <v>331</v>
      </c>
      <c r="D119" s="65">
        <v>0</v>
      </c>
      <c r="E119" s="112"/>
      <c r="F119" s="65">
        <v>852282705</v>
      </c>
      <c r="G119" s="112"/>
      <c r="H119" s="65">
        <v>-190689215</v>
      </c>
      <c r="I119" s="112"/>
      <c r="J119" s="65">
        <v>661593490</v>
      </c>
      <c r="K119" s="112"/>
      <c r="L119" s="126">
        <v>-7.84</v>
      </c>
      <c r="M119" s="112"/>
      <c r="N119" s="65">
        <v>0</v>
      </c>
      <c r="O119" s="112"/>
      <c r="P119" s="65">
        <v>-788966536</v>
      </c>
      <c r="Q119" s="112"/>
      <c r="R119" s="65">
        <v>381973410</v>
      </c>
      <c r="S119" s="112"/>
      <c r="T119" s="65">
        <v>-406993126</v>
      </c>
      <c r="U119" s="112"/>
      <c r="V119" s="166">
        <v>-1.19</v>
      </c>
    </row>
    <row r="120" spans="2:22" x14ac:dyDescent="0.55000000000000004">
      <c r="B120" s="4" t="s">
        <v>216</v>
      </c>
      <c r="D120" s="65">
        <v>0</v>
      </c>
      <c r="E120" s="112"/>
      <c r="F120" s="65">
        <v>0</v>
      </c>
      <c r="G120" s="112"/>
      <c r="H120" s="65">
        <v>0</v>
      </c>
      <c r="I120" s="112"/>
      <c r="J120" s="65">
        <v>0</v>
      </c>
      <c r="K120" s="112"/>
      <c r="L120" s="126">
        <v>0</v>
      </c>
      <c r="M120" s="112"/>
      <c r="N120" s="65">
        <v>0</v>
      </c>
      <c r="O120" s="112"/>
      <c r="P120" s="65">
        <v>0</v>
      </c>
      <c r="Q120" s="112"/>
      <c r="R120" s="65">
        <v>-440534413</v>
      </c>
      <c r="S120" s="112"/>
      <c r="T120" s="65">
        <v>-440534413</v>
      </c>
      <c r="U120" s="112"/>
      <c r="V120" s="166">
        <v>-1.29</v>
      </c>
    </row>
    <row r="121" spans="2:22" x14ac:dyDescent="0.55000000000000004">
      <c r="B121" s="4" t="s">
        <v>345</v>
      </c>
      <c r="D121" s="65">
        <v>0</v>
      </c>
      <c r="E121" s="112"/>
      <c r="F121" s="65">
        <v>-357858000</v>
      </c>
      <c r="G121" s="112"/>
      <c r="H121" s="65">
        <v>0</v>
      </c>
      <c r="I121" s="112"/>
      <c r="J121" s="65">
        <v>-357858000</v>
      </c>
      <c r="K121" s="112"/>
      <c r="L121" s="126">
        <v>4.24</v>
      </c>
      <c r="M121" s="112"/>
      <c r="N121" s="65">
        <v>0</v>
      </c>
      <c r="O121" s="112"/>
      <c r="P121" s="65">
        <v>-502390622</v>
      </c>
      <c r="Q121" s="112"/>
      <c r="R121" s="65">
        <v>0</v>
      </c>
      <c r="S121" s="112"/>
      <c r="T121" s="65">
        <v>-502390622</v>
      </c>
      <c r="U121" s="112"/>
      <c r="V121" s="166">
        <v>-1.47</v>
      </c>
    </row>
    <row r="122" spans="2:22" x14ac:dyDescent="0.55000000000000004">
      <c r="B122" s="4" t="s">
        <v>221</v>
      </c>
      <c r="D122" s="65">
        <v>0</v>
      </c>
      <c r="E122" s="112"/>
      <c r="F122" s="65">
        <v>0</v>
      </c>
      <c r="G122" s="112"/>
      <c r="H122" s="65">
        <v>0</v>
      </c>
      <c r="I122" s="112"/>
      <c r="J122" s="65">
        <v>0</v>
      </c>
      <c r="K122" s="112"/>
      <c r="L122" s="126">
        <v>0</v>
      </c>
      <c r="M122" s="112"/>
      <c r="N122" s="65">
        <v>1046520000</v>
      </c>
      <c r="O122" s="112"/>
      <c r="P122" s="65">
        <v>0</v>
      </c>
      <c r="Q122" s="112"/>
      <c r="R122" s="65">
        <v>-1568449803</v>
      </c>
      <c r="S122" s="112"/>
      <c r="T122" s="65">
        <v>-521929803</v>
      </c>
      <c r="U122" s="112"/>
      <c r="V122" s="166">
        <v>-1.53</v>
      </c>
    </row>
    <row r="123" spans="2:22" x14ac:dyDescent="0.55000000000000004">
      <c r="B123" s="4" t="s">
        <v>326</v>
      </c>
      <c r="D123" s="65">
        <v>0</v>
      </c>
      <c r="E123" s="112"/>
      <c r="F123" s="65">
        <v>-636192000</v>
      </c>
      <c r="G123" s="112"/>
      <c r="H123" s="65">
        <v>0</v>
      </c>
      <c r="I123" s="112"/>
      <c r="J123" s="65">
        <v>-636192000</v>
      </c>
      <c r="K123" s="112"/>
      <c r="L123" s="126">
        <v>7.54</v>
      </c>
      <c r="M123" s="112"/>
      <c r="N123" s="65">
        <v>0</v>
      </c>
      <c r="O123" s="112"/>
      <c r="P123" s="65">
        <v>-1035544500</v>
      </c>
      <c r="Q123" s="112"/>
      <c r="R123" s="65">
        <v>495292551</v>
      </c>
      <c r="S123" s="112"/>
      <c r="T123" s="65">
        <v>-540251949</v>
      </c>
      <c r="U123" s="112"/>
      <c r="V123" s="166">
        <v>-1.59</v>
      </c>
    </row>
    <row r="124" spans="2:22" x14ac:dyDescent="0.55000000000000004">
      <c r="B124" s="4" t="s">
        <v>196</v>
      </c>
      <c r="D124" s="65">
        <v>0</v>
      </c>
      <c r="E124" s="112"/>
      <c r="F124" s="65">
        <v>0</v>
      </c>
      <c r="G124" s="112"/>
      <c r="H124" s="65">
        <v>0</v>
      </c>
      <c r="I124" s="112"/>
      <c r="J124" s="65">
        <v>0</v>
      </c>
      <c r="K124" s="112"/>
      <c r="L124" s="126">
        <v>0</v>
      </c>
      <c r="M124" s="112"/>
      <c r="N124" s="65">
        <v>0</v>
      </c>
      <c r="O124" s="112"/>
      <c r="P124" s="65">
        <v>0</v>
      </c>
      <c r="Q124" s="112"/>
      <c r="R124" s="65">
        <v>-554975812</v>
      </c>
      <c r="S124" s="112"/>
      <c r="T124" s="65">
        <v>-554975812</v>
      </c>
      <c r="U124" s="112"/>
      <c r="V124" s="166">
        <v>-1.63</v>
      </c>
    </row>
    <row r="125" spans="2:22" x14ac:dyDescent="0.55000000000000004">
      <c r="B125" s="4" t="s">
        <v>191</v>
      </c>
      <c r="D125" s="65">
        <v>0</v>
      </c>
      <c r="E125" s="112"/>
      <c r="F125" s="65">
        <v>0</v>
      </c>
      <c r="G125" s="112"/>
      <c r="H125" s="65">
        <v>-319233129</v>
      </c>
      <c r="I125" s="112"/>
      <c r="J125" s="65">
        <v>-319233129</v>
      </c>
      <c r="K125" s="112"/>
      <c r="L125" s="126">
        <v>3.78</v>
      </c>
      <c r="M125" s="112"/>
      <c r="N125" s="65">
        <v>0</v>
      </c>
      <c r="O125" s="112"/>
      <c r="P125" s="65">
        <v>0</v>
      </c>
      <c r="Q125" s="112"/>
      <c r="R125" s="65">
        <v>-559557739</v>
      </c>
      <c r="S125" s="112"/>
      <c r="T125" s="65">
        <v>-559557739</v>
      </c>
      <c r="U125" s="112"/>
      <c r="V125" s="166">
        <v>-1.64</v>
      </c>
    </row>
    <row r="126" spans="2:22" x14ac:dyDescent="0.55000000000000004">
      <c r="B126" s="4" t="s">
        <v>207</v>
      </c>
      <c r="D126" s="65">
        <v>0</v>
      </c>
      <c r="E126" s="112"/>
      <c r="F126" s="65">
        <v>0</v>
      </c>
      <c r="G126" s="112"/>
      <c r="H126" s="65">
        <v>0</v>
      </c>
      <c r="I126" s="112"/>
      <c r="J126" s="65">
        <v>0</v>
      </c>
      <c r="K126" s="112"/>
      <c r="L126" s="126">
        <v>0</v>
      </c>
      <c r="M126" s="112"/>
      <c r="N126" s="65">
        <v>63000000</v>
      </c>
      <c r="O126" s="112"/>
      <c r="P126" s="65">
        <v>0</v>
      </c>
      <c r="Q126" s="112"/>
      <c r="R126" s="65">
        <v>-624880866</v>
      </c>
      <c r="S126" s="112"/>
      <c r="T126" s="65">
        <v>-561880866</v>
      </c>
      <c r="U126" s="112"/>
      <c r="V126" s="166">
        <v>-1.65</v>
      </c>
    </row>
    <row r="127" spans="2:22" x14ac:dyDescent="0.55000000000000004">
      <c r="B127" s="4" t="s">
        <v>281</v>
      </c>
      <c r="D127" s="65">
        <v>0</v>
      </c>
      <c r="E127" s="112"/>
      <c r="F127" s="65">
        <v>-288274500</v>
      </c>
      <c r="G127" s="112"/>
      <c r="H127" s="65">
        <v>0</v>
      </c>
      <c r="I127" s="112"/>
      <c r="J127" s="65">
        <v>-288274500</v>
      </c>
      <c r="K127" s="112"/>
      <c r="L127" s="126">
        <v>3.42</v>
      </c>
      <c r="M127" s="112"/>
      <c r="N127" s="65">
        <v>0</v>
      </c>
      <c r="O127" s="112"/>
      <c r="P127" s="65">
        <v>-801850163</v>
      </c>
      <c r="Q127" s="112"/>
      <c r="R127" s="65">
        <v>196960711</v>
      </c>
      <c r="S127" s="112"/>
      <c r="T127" s="65">
        <v>-604889452</v>
      </c>
      <c r="U127" s="112"/>
      <c r="V127" s="166">
        <v>-1.78</v>
      </c>
    </row>
    <row r="128" spans="2:22" x14ac:dyDescent="0.55000000000000004">
      <c r="B128" s="4" t="s">
        <v>194</v>
      </c>
      <c r="D128" s="65">
        <v>0</v>
      </c>
      <c r="E128" s="112"/>
      <c r="F128" s="65">
        <v>0</v>
      </c>
      <c r="G128" s="112"/>
      <c r="H128" s="65">
        <v>0</v>
      </c>
      <c r="I128" s="112"/>
      <c r="J128" s="65">
        <v>0</v>
      </c>
      <c r="K128" s="112"/>
      <c r="L128" s="126">
        <v>0</v>
      </c>
      <c r="M128" s="112"/>
      <c r="N128" s="65">
        <v>241915800</v>
      </c>
      <c r="O128" s="112"/>
      <c r="P128" s="65">
        <v>0</v>
      </c>
      <c r="Q128" s="112"/>
      <c r="R128" s="65">
        <v>-900237221</v>
      </c>
      <c r="S128" s="112"/>
      <c r="T128" s="65">
        <v>-658321421</v>
      </c>
      <c r="U128" s="112"/>
      <c r="V128" s="166">
        <v>-1.93</v>
      </c>
    </row>
    <row r="129" spans="2:22" x14ac:dyDescent="0.55000000000000004">
      <c r="B129" s="4" t="s">
        <v>219</v>
      </c>
      <c r="D129" s="65">
        <v>0</v>
      </c>
      <c r="E129" s="112"/>
      <c r="F129" s="65">
        <v>0</v>
      </c>
      <c r="G129" s="112"/>
      <c r="H129" s="65">
        <v>0</v>
      </c>
      <c r="I129" s="112"/>
      <c r="J129" s="65">
        <v>0</v>
      </c>
      <c r="K129" s="112"/>
      <c r="L129" s="126">
        <v>0</v>
      </c>
      <c r="M129" s="112"/>
      <c r="N129" s="65">
        <v>0</v>
      </c>
      <c r="O129" s="112"/>
      <c r="P129" s="65">
        <v>0</v>
      </c>
      <c r="Q129" s="112"/>
      <c r="R129" s="65">
        <v>-722504388</v>
      </c>
      <c r="S129" s="112"/>
      <c r="T129" s="65">
        <v>-722504388</v>
      </c>
      <c r="U129" s="112"/>
      <c r="V129" s="166">
        <v>-2.12</v>
      </c>
    </row>
    <row r="130" spans="2:22" x14ac:dyDescent="0.55000000000000004">
      <c r="B130" s="4" t="s">
        <v>322</v>
      </c>
      <c r="D130" s="65">
        <v>0</v>
      </c>
      <c r="E130" s="112"/>
      <c r="F130" s="65">
        <v>0</v>
      </c>
      <c r="G130" s="112"/>
      <c r="H130" s="65">
        <v>0</v>
      </c>
      <c r="I130" s="112"/>
      <c r="J130" s="65">
        <v>0</v>
      </c>
      <c r="K130" s="112"/>
      <c r="L130" s="126">
        <v>0</v>
      </c>
      <c r="M130" s="112"/>
      <c r="N130" s="65">
        <v>0</v>
      </c>
      <c r="O130" s="112"/>
      <c r="P130" s="65">
        <v>0</v>
      </c>
      <c r="Q130" s="112"/>
      <c r="R130" s="65">
        <v>-774173540</v>
      </c>
      <c r="S130" s="112"/>
      <c r="T130" s="65">
        <v>-774173540</v>
      </c>
      <c r="U130" s="112"/>
      <c r="V130" s="166">
        <v>-2.27</v>
      </c>
    </row>
    <row r="131" spans="2:22" x14ac:dyDescent="0.55000000000000004">
      <c r="B131" s="4" t="s">
        <v>328</v>
      </c>
      <c r="D131" s="65">
        <v>0</v>
      </c>
      <c r="E131" s="112"/>
      <c r="F131" s="65">
        <v>0</v>
      </c>
      <c r="G131" s="112"/>
      <c r="H131" s="65">
        <v>0</v>
      </c>
      <c r="I131" s="112"/>
      <c r="J131" s="65">
        <v>0</v>
      </c>
      <c r="K131" s="112"/>
      <c r="L131" s="126">
        <v>0</v>
      </c>
      <c r="M131" s="112"/>
      <c r="N131" s="65">
        <v>0</v>
      </c>
      <c r="O131" s="112"/>
      <c r="P131" s="65">
        <v>0</v>
      </c>
      <c r="Q131" s="112"/>
      <c r="R131" s="65">
        <v>-820031783</v>
      </c>
      <c r="S131" s="112"/>
      <c r="T131" s="65">
        <v>-820031783</v>
      </c>
      <c r="U131" s="112"/>
      <c r="V131" s="166">
        <v>-2.41</v>
      </c>
    </row>
    <row r="132" spans="2:22" x14ac:dyDescent="0.55000000000000004">
      <c r="B132" s="4" t="s">
        <v>203</v>
      </c>
      <c r="D132" s="65">
        <v>0</v>
      </c>
      <c r="E132" s="112"/>
      <c r="F132" s="65">
        <v>0</v>
      </c>
      <c r="G132" s="112"/>
      <c r="H132" s="65">
        <v>0</v>
      </c>
      <c r="I132" s="112"/>
      <c r="J132" s="65">
        <v>0</v>
      </c>
      <c r="K132" s="112"/>
      <c r="L132" s="126">
        <v>0</v>
      </c>
      <c r="M132" s="112"/>
      <c r="N132" s="65">
        <v>199865125</v>
      </c>
      <c r="O132" s="112"/>
      <c r="P132" s="65">
        <v>0</v>
      </c>
      <c r="Q132" s="112"/>
      <c r="R132" s="65">
        <v>-1027403367</v>
      </c>
      <c r="S132" s="112"/>
      <c r="T132" s="65">
        <v>-827538242</v>
      </c>
      <c r="U132" s="112"/>
      <c r="V132" s="166">
        <v>-2.4300000000000002</v>
      </c>
    </row>
    <row r="133" spans="2:22" x14ac:dyDescent="0.55000000000000004">
      <c r="B133" s="4" t="s">
        <v>183</v>
      </c>
      <c r="D133" s="65">
        <v>0</v>
      </c>
      <c r="E133" s="112"/>
      <c r="F133" s="65">
        <v>0</v>
      </c>
      <c r="G133" s="112"/>
      <c r="H133" s="65">
        <v>0</v>
      </c>
      <c r="I133" s="112"/>
      <c r="J133" s="65">
        <v>0</v>
      </c>
      <c r="K133" s="112"/>
      <c r="L133" s="126">
        <v>0</v>
      </c>
      <c r="M133" s="112"/>
      <c r="N133" s="65">
        <v>255726660</v>
      </c>
      <c r="O133" s="112"/>
      <c r="P133" s="65">
        <v>0</v>
      </c>
      <c r="Q133" s="112"/>
      <c r="R133" s="65">
        <v>-1173797560</v>
      </c>
      <c r="S133" s="112"/>
      <c r="T133" s="65">
        <v>-918070900</v>
      </c>
      <c r="U133" s="112"/>
      <c r="V133" s="166">
        <v>-2.69</v>
      </c>
    </row>
    <row r="134" spans="2:22" x14ac:dyDescent="0.55000000000000004">
      <c r="B134" s="4" t="s">
        <v>342</v>
      </c>
      <c r="D134" s="65">
        <v>0</v>
      </c>
      <c r="E134" s="112"/>
      <c r="F134" s="65">
        <v>0</v>
      </c>
      <c r="G134" s="112"/>
      <c r="H134" s="65">
        <v>0</v>
      </c>
      <c r="I134" s="112"/>
      <c r="J134" s="65">
        <v>0</v>
      </c>
      <c r="K134" s="112"/>
      <c r="L134" s="126">
        <v>0</v>
      </c>
      <c r="M134" s="112"/>
      <c r="N134" s="65">
        <v>0</v>
      </c>
      <c r="O134" s="112"/>
      <c r="P134" s="65">
        <v>0</v>
      </c>
      <c r="Q134" s="112"/>
      <c r="R134" s="65">
        <v>-952190536</v>
      </c>
      <c r="S134" s="112"/>
      <c r="T134" s="65">
        <v>-952190536</v>
      </c>
      <c r="U134" s="112"/>
      <c r="V134" s="166">
        <v>-2.8</v>
      </c>
    </row>
    <row r="135" spans="2:22" x14ac:dyDescent="0.55000000000000004">
      <c r="B135" s="4" t="s">
        <v>347</v>
      </c>
      <c r="D135" s="65">
        <v>0</v>
      </c>
      <c r="E135" s="112"/>
      <c r="F135" s="65">
        <v>281874904</v>
      </c>
      <c r="G135" s="112"/>
      <c r="H135" s="65">
        <v>0</v>
      </c>
      <c r="I135" s="112"/>
      <c r="J135" s="65">
        <v>281874904</v>
      </c>
      <c r="K135" s="112"/>
      <c r="L135" s="126">
        <v>-3.34</v>
      </c>
      <c r="M135" s="112"/>
      <c r="N135" s="65">
        <v>0</v>
      </c>
      <c r="O135" s="112"/>
      <c r="P135" s="65">
        <v>-1088405507</v>
      </c>
      <c r="Q135" s="112"/>
      <c r="R135" s="65">
        <v>0</v>
      </c>
      <c r="S135" s="112"/>
      <c r="T135" s="65">
        <v>-1088405507</v>
      </c>
      <c r="U135" s="112"/>
      <c r="V135" s="166">
        <v>-3.19</v>
      </c>
    </row>
    <row r="136" spans="2:22" x14ac:dyDescent="0.55000000000000004">
      <c r="B136" s="4" t="s">
        <v>192</v>
      </c>
      <c r="D136" s="65">
        <v>0</v>
      </c>
      <c r="E136" s="112"/>
      <c r="F136" s="65">
        <v>-297469462</v>
      </c>
      <c r="G136" s="112"/>
      <c r="H136" s="65">
        <v>0</v>
      </c>
      <c r="I136" s="112"/>
      <c r="J136" s="65">
        <v>-297469462</v>
      </c>
      <c r="K136" s="112"/>
      <c r="L136" s="126">
        <v>3.53</v>
      </c>
      <c r="M136" s="112"/>
      <c r="N136" s="65">
        <v>140753898</v>
      </c>
      <c r="O136" s="112"/>
      <c r="P136" s="65">
        <v>-761044362</v>
      </c>
      <c r="Q136" s="112"/>
      <c r="R136" s="65">
        <v>-593987890</v>
      </c>
      <c r="S136" s="112"/>
      <c r="T136" s="65">
        <v>-1214278354</v>
      </c>
      <c r="U136" s="112"/>
      <c r="V136" s="166">
        <v>-3.56</v>
      </c>
    </row>
    <row r="137" spans="2:22" x14ac:dyDescent="0.55000000000000004">
      <c r="B137" s="4" t="s">
        <v>323</v>
      </c>
      <c r="D137" s="65">
        <v>0</v>
      </c>
      <c r="E137" s="112"/>
      <c r="F137" s="65">
        <v>0</v>
      </c>
      <c r="G137" s="112"/>
      <c r="H137" s="65">
        <v>0</v>
      </c>
      <c r="I137" s="112"/>
      <c r="J137" s="65">
        <v>0</v>
      </c>
      <c r="K137" s="112"/>
      <c r="L137" s="126">
        <v>0</v>
      </c>
      <c r="M137" s="112"/>
      <c r="N137" s="65">
        <v>0</v>
      </c>
      <c r="O137" s="112"/>
      <c r="P137" s="65">
        <v>0</v>
      </c>
      <c r="Q137" s="112"/>
      <c r="R137" s="65">
        <v>-1395509895</v>
      </c>
      <c r="S137" s="112"/>
      <c r="T137" s="65">
        <v>-1395509895</v>
      </c>
      <c r="U137" s="112"/>
      <c r="V137" s="166">
        <v>-4.0999999999999996</v>
      </c>
    </row>
    <row r="138" spans="2:22" x14ac:dyDescent="0.55000000000000004">
      <c r="B138" s="4" t="s">
        <v>188</v>
      </c>
      <c r="D138" s="65">
        <v>0</v>
      </c>
      <c r="E138" s="112"/>
      <c r="F138" s="65">
        <v>1243677722</v>
      </c>
      <c r="G138" s="112"/>
      <c r="H138" s="65">
        <v>-263454578</v>
      </c>
      <c r="I138" s="112"/>
      <c r="J138" s="65">
        <v>980223144</v>
      </c>
      <c r="K138" s="112"/>
      <c r="L138" s="126">
        <v>-11.62</v>
      </c>
      <c r="M138" s="112"/>
      <c r="N138" s="65">
        <v>1118000000</v>
      </c>
      <c r="O138" s="112"/>
      <c r="P138" s="65">
        <v>386366217</v>
      </c>
      <c r="Q138" s="112"/>
      <c r="R138" s="65">
        <v>-2956468745</v>
      </c>
      <c r="S138" s="112"/>
      <c r="T138" s="65">
        <v>-1452102528</v>
      </c>
      <c r="U138" s="112"/>
      <c r="V138" s="166">
        <v>-4.26</v>
      </c>
    </row>
    <row r="139" spans="2:22" x14ac:dyDescent="0.55000000000000004">
      <c r="B139" s="4" t="s">
        <v>82</v>
      </c>
      <c r="D139" s="65">
        <v>0</v>
      </c>
      <c r="E139" s="112"/>
      <c r="F139" s="65">
        <v>0</v>
      </c>
      <c r="G139" s="112"/>
      <c r="H139" s="65">
        <v>0</v>
      </c>
      <c r="I139" s="112"/>
      <c r="J139" s="65">
        <v>0</v>
      </c>
      <c r="K139" s="112"/>
      <c r="L139" s="126">
        <v>0</v>
      </c>
      <c r="M139" s="112"/>
      <c r="N139" s="65">
        <v>374000000</v>
      </c>
      <c r="O139" s="112"/>
      <c r="P139" s="65">
        <v>0</v>
      </c>
      <c r="Q139" s="112"/>
      <c r="R139" s="65">
        <v>-2315140686</v>
      </c>
      <c r="S139" s="112"/>
      <c r="T139" s="65">
        <v>-1941140686</v>
      </c>
      <c r="U139" s="112"/>
      <c r="V139" s="166">
        <v>-5.7</v>
      </c>
    </row>
    <row r="140" spans="2:22" x14ac:dyDescent="0.55000000000000004">
      <c r="B140" s="4" t="s">
        <v>160</v>
      </c>
      <c r="D140" s="65">
        <v>0</v>
      </c>
      <c r="E140" s="112"/>
      <c r="F140" s="65">
        <v>0</v>
      </c>
      <c r="G140" s="112"/>
      <c r="H140" s="65">
        <v>0</v>
      </c>
      <c r="I140" s="112"/>
      <c r="J140" s="65">
        <v>0</v>
      </c>
      <c r="K140" s="112"/>
      <c r="L140" s="126">
        <v>0</v>
      </c>
      <c r="M140" s="112"/>
      <c r="N140" s="65">
        <v>2135000000</v>
      </c>
      <c r="O140" s="112"/>
      <c r="P140" s="65">
        <v>0</v>
      </c>
      <c r="Q140" s="112"/>
      <c r="R140" s="65">
        <v>-4347994354</v>
      </c>
      <c r="S140" s="112"/>
      <c r="T140" s="65">
        <v>-2212994354</v>
      </c>
      <c r="U140" s="112"/>
      <c r="V140" s="166">
        <v>-6.5</v>
      </c>
    </row>
    <row r="141" spans="2:22" x14ac:dyDescent="0.55000000000000004">
      <c r="B141" s="4" t="s">
        <v>220</v>
      </c>
      <c r="D141" s="65">
        <v>0</v>
      </c>
      <c r="E141" s="112"/>
      <c r="F141" s="65">
        <v>-1486428988</v>
      </c>
      <c r="G141" s="112"/>
      <c r="H141" s="65">
        <v>-112230228</v>
      </c>
      <c r="I141" s="112"/>
      <c r="J141" s="65">
        <v>-1598659216</v>
      </c>
      <c r="K141" s="112"/>
      <c r="L141" s="126">
        <v>18.95</v>
      </c>
      <c r="M141" s="112"/>
      <c r="N141" s="65">
        <v>250000000</v>
      </c>
      <c r="O141" s="112"/>
      <c r="P141" s="65">
        <v>-3075134246</v>
      </c>
      <c r="Q141" s="112"/>
      <c r="R141" s="65">
        <v>383878209</v>
      </c>
      <c r="S141" s="112"/>
      <c r="T141" s="65">
        <v>-2441256037</v>
      </c>
      <c r="U141" s="112"/>
      <c r="V141" s="166">
        <v>-7.17</v>
      </c>
    </row>
    <row r="142" spans="2:22" x14ac:dyDescent="0.55000000000000004">
      <c r="B142" s="4" t="s">
        <v>344</v>
      </c>
      <c r="D142" s="65">
        <v>0</v>
      </c>
      <c r="E142" s="112"/>
      <c r="F142" s="65">
        <v>-1838226443</v>
      </c>
      <c r="G142" s="112"/>
      <c r="H142" s="65">
        <v>-122852662</v>
      </c>
      <c r="I142" s="112"/>
      <c r="J142" s="65">
        <v>-1961079105</v>
      </c>
      <c r="K142" s="112"/>
      <c r="L142" s="126">
        <v>23.25</v>
      </c>
      <c r="M142" s="112"/>
      <c r="N142" s="65">
        <v>0</v>
      </c>
      <c r="O142" s="112"/>
      <c r="P142" s="65">
        <v>-2534389773</v>
      </c>
      <c r="Q142" s="112"/>
      <c r="R142" s="65">
        <v>-122852662</v>
      </c>
      <c r="S142" s="112"/>
      <c r="T142" s="65">
        <v>-2657242435</v>
      </c>
      <c r="U142" s="112"/>
      <c r="V142" s="166">
        <v>-7.8</v>
      </c>
    </row>
    <row r="143" spans="2:22" x14ac:dyDescent="0.55000000000000004">
      <c r="B143" s="4" t="s">
        <v>85</v>
      </c>
      <c r="D143" s="65">
        <v>0</v>
      </c>
      <c r="E143" s="112"/>
      <c r="F143" s="65">
        <v>0</v>
      </c>
      <c r="G143" s="112"/>
      <c r="H143" s="65">
        <v>0</v>
      </c>
      <c r="I143" s="112"/>
      <c r="J143" s="65">
        <v>0</v>
      </c>
      <c r="K143" s="112"/>
      <c r="L143" s="126">
        <v>0</v>
      </c>
      <c r="M143" s="112"/>
      <c r="N143" s="65">
        <v>3400000000</v>
      </c>
      <c r="O143" s="112"/>
      <c r="P143" s="65">
        <v>0</v>
      </c>
      <c r="Q143" s="112"/>
      <c r="R143" s="65">
        <v>-6093538455</v>
      </c>
      <c r="S143" s="112"/>
      <c r="T143" s="65">
        <v>-2693538455</v>
      </c>
      <c r="U143" s="112"/>
      <c r="V143" s="166">
        <v>-7.91</v>
      </c>
    </row>
    <row r="144" spans="2:22" x14ac:dyDescent="0.55000000000000004">
      <c r="B144" s="4" t="s">
        <v>324</v>
      </c>
      <c r="D144" s="65">
        <v>0</v>
      </c>
      <c r="E144" s="112"/>
      <c r="F144" s="65">
        <v>-1394725744</v>
      </c>
      <c r="G144" s="112"/>
      <c r="H144" s="65">
        <v>-34916964</v>
      </c>
      <c r="I144" s="112"/>
      <c r="J144" s="65">
        <v>-1429642708</v>
      </c>
      <c r="K144" s="112"/>
      <c r="L144" s="126">
        <v>16.95</v>
      </c>
      <c r="M144" s="112"/>
      <c r="N144" s="65">
        <v>0</v>
      </c>
      <c r="O144" s="112"/>
      <c r="P144" s="65">
        <v>-2778740417</v>
      </c>
      <c r="Q144" s="112"/>
      <c r="R144" s="65">
        <v>-226798067</v>
      </c>
      <c r="S144" s="112"/>
      <c r="T144" s="65">
        <v>-3005538484</v>
      </c>
      <c r="U144" s="112"/>
      <c r="V144" s="166">
        <v>-8.82</v>
      </c>
    </row>
    <row r="145" spans="2:22" x14ac:dyDescent="0.55000000000000004">
      <c r="B145" s="4" t="s">
        <v>187</v>
      </c>
      <c r="D145" s="65">
        <v>0</v>
      </c>
      <c r="E145" s="112"/>
      <c r="F145" s="65">
        <v>-125250300</v>
      </c>
      <c r="G145" s="112"/>
      <c r="H145" s="65">
        <v>0</v>
      </c>
      <c r="I145" s="112"/>
      <c r="J145" s="65">
        <v>-125250300</v>
      </c>
      <c r="K145" s="112"/>
      <c r="L145" s="126">
        <v>1.48</v>
      </c>
      <c r="M145" s="112"/>
      <c r="N145" s="65">
        <v>2260285500</v>
      </c>
      <c r="O145" s="112"/>
      <c r="P145" s="65">
        <v>-216193232</v>
      </c>
      <c r="Q145" s="112"/>
      <c r="R145" s="65">
        <v>-5101387478</v>
      </c>
      <c r="S145" s="112"/>
      <c r="T145" s="65">
        <v>-3057295210</v>
      </c>
      <c r="U145" s="112"/>
      <c r="V145" s="166">
        <v>-8.9700000000000006</v>
      </c>
    </row>
    <row r="146" spans="2:22" x14ac:dyDescent="0.55000000000000004">
      <c r="B146" s="4" t="s">
        <v>79</v>
      </c>
      <c r="D146" s="65">
        <v>0</v>
      </c>
      <c r="E146" s="112"/>
      <c r="F146" s="65">
        <v>0</v>
      </c>
      <c r="G146" s="112"/>
      <c r="H146" s="65">
        <v>0</v>
      </c>
      <c r="I146" s="112"/>
      <c r="J146" s="65">
        <v>0</v>
      </c>
      <c r="K146" s="112"/>
      <c r="L146" s="126">
        <v>0</v>
      </c>
      <c r="M146" s="112"/>
      <c r="N146" s="65">
        <v>313459840</v>
      </c>
      <c r="O146" s="112"/>
      <c r="P146" s="65">
        <v>0</v>
      </c>
      <c r="Q146" s="112"/>
      <c r="R146" s="65">
        <v>-4481592089</v>
      </c>
      <c r="S146" s="112"/>
      <c r="T146" s="65">
        <v>-4168132249</v>
      </c>
      <c r="U146" s="112"/>
      <c r="V146" s="166">
        <v>-12.24</v>
      </c>
    </row>
    <row r="147" spans="2:22" x14ac:dyDescent="0.55000000000000004">
      <c r="B147" s="4" t="s">
        <v>184</v>
      </c>
      <c r="D147" s="65">
        <v>0</v>
      </c>
      <c r="E147" s="112"/>
      <c r="F147" s="65">
        <v>4198503406</v>
      </c>
      <c r="G147" s="112"/>
      <c r="H147" s="65">
        <v>-2398459474</v>
      </c>
      <c r="I147" s="112"/>
      <c r="J147" s="65">
        <v>1800043932</v>
      </c>
      <c r="K147" s="112"/>
      <c r="L147" s="126">
        <v>-21.34</v>
      </c>
      <c r="M147" s="112"/>
      <c r="N147" s="65">
        <v>976000000</v>
      </c>
      <c r="O147" s="112"/>
      <c r="P147" s="65">
        <v>-2627363615</v>
      </c>
      <c r="Q147" s="112"/>
      <c r="R147" s="65">
        <v>-6602878582</v>
      </c>
      <c r="S147" s="112"/>
      <c r="T147" s="65">
        <v>-8254242197</v>
      </c>
      <c r="U147" s="112"/>
      <c r="V147" s="166">
        <v>-24.23</v>
      </c>
    </row>
    <row r="148" spans="2:22" x14ac:dyDescent="0.55000000000000004">
      <c r="B148" s="4" t="s">
        <v>199</v>
      </c>
      <c r="D148" s="65">
        <v>0</v>
      </c>
      <c r="E148" s="112"/>
      <c r="F148" s="65">
        <v>240567100</v>
      </c>
      <c r="G148" s="112"/>
      <c r="H148" s="65">
        <v>-1101414381</v>
      </c>
      <c r="I148" s="112"/>
      <c r="J148" s="65">
        <v>-860847281</v>
      </c>
      <c r="K148" s="112"/>
      <c r="L148" s="126">
        <v>10.210000000000001</v>
      </c>
      <c r="M148" s="112"/>
      <c r="N148" s="65">
        <v>2170000000</v>
      </c>
      <c r="O148" s="112"/>
      <c r="P148" s="65">
        <v>-4540848399</v>
      </c>
      <c r="Q148" s="112"/>
      <c r="R148" s="65">
        <v>-6430551406</v>
      </c>
      <c r="S148" s="112"/>
      <c r="T148" s="65">
        <v>-8801399805</v>
      </c>
      <c r="U148" s="112"/>
      <c r="V148" s="166">
        <v>-25.84</v>
      </c>
    </row>
    <row r="149" spans="2:22" x14ac:dyDescent="0.55000000000000004">
      <c r="D149" s="65"/>
      <c r="E149" s="112"/>
      <c r="F149" s="65"/>
      <c r="G149" s="112"/>
      <c r="H149" s="65"/>
      <c r="I149" s="112"/>
      <c r="J149" s="65"/>
      <c r="K149" s="112"/>
      <c r="L149" s="113"/>
      <c r="M149" s="112"/>
      <c r="N149" s="65"/>
      <c r="O149" s="112"/>
      <c r="P149" s="65"/>
      <c r="Q149" s="112"/>
      <c r="R149" s="65"/>
      <c r="S149" s="112"/>
      <c r="T149" s="65"/>
      <c r="U149" s="112"/>
      <c r="V149" s="31"/>
    </row>
    <row r="150" spans="2:22" ht="21.75" thickBot="1" x14ac:dyDescent="0.6">
      <c r="B150" s="35" t="s">
        <v>65</v>
      </c>
      <c r="D150" s="69">
        <f>SUM(D10:D148)</f>
        <v>0</v>
      </c>
      <c r="E150" s="6"/>
      <c r="F150" s="69">
        <f>SUM(F10:F148)</f>
        <v>-9427793485</v>
      </c>
      <c r="G150" s="6"/>
      <c r="H150" s="69">
        <f>SUM(H10:H148)</f>
        <v>3274082641</v>
      </c>
      <c r="I150" s="6"/>
      <c r="J150" s="69">
        <f>SUM(J10:J148)</f>
        <v>-6153710844</v>
      </c>
      <c r="K150" s="6"/>
      <c r="L150" s="125">
        <f>SUM(L10:L149)</f>
        <v>72.97</v>
      </c>
      <c r="M150" s="6"/>
      <c r="N150" s="69">
        <f>SUM(N10:N149)</f>
        <v>26739390200</v>
      </c>
      <c r="O150" s="6"/>
      <c r="P150" s="69">
        <f>SUM(P10:P149)</f>
        <v>-13741406466</v>
      </c>
      <c r="Q150" s="6"/>
      <c r="R150" s="69">
        <f>SUM(R10:R149)</f>
        <v>12697907297</v>
      </c>
      <c r="S150" s="6"/>
      <c r="T150" s="69">
        <f>SUM(T10:T149)</f>
        <v>25695891031</v>
      </c>
      <c r="U150" s="6"/>
      <c r="V150" s="164">
        <f>SUM(V10:V149)</f>
        <v>75.409999999999883</v>
      </c>
    </row>
    <row r="151" spans="2:22" ht="21.75" thickTop="1" x14ac:dyDescent="0.55000000000000004"/>
    <row r="152" spans="2:22" ht="30" x14ac:dyDescent="0.75">
      <c r="L152" s="46">
        <v>11</v>
      </c>
      <c r="T152" s="155"/>
    </row>
    <row r="153" spans="2:22" x14ac:dyDescent="0.55000000000000004">
      <c r="T153" s="21"/>
    </row>
  </sheetData>
  <sortState xmlns:xlrd2="http://schemas.microsoft.com/office/spreadsheetml/2017/richdata2" ref="B10:V148">
    <sortCondition descending="1" ref="T10:T148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2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25"/>
  <sheetViews>
    <sheetView rightToLeft="1" view="pageBreakPreview" zoomScale="85" zoomScaleNormal="70" zoomScaleSheetLayoutView="85" workbookViewId="0">
      <selection activeCell="H23" sqref="H23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3" t="s">
        <v>181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4"/>
      <c r="R2" s="14"/>
      <c r="S2" s="14"/>
      <c r="T2" s="14"/>
      <c r="U2" s="14"/>
    </row>
    <row r="3" spans="2:28" ht="30" x14ac:dyDescent="0.6">
      <c r="B3" s="173" t="s">
        <v>37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4"/>
      <c r="R3" s="14"/>
    </row>
    <row r="4" spans="2:28" ht="30" x14ac:dyDescent="0.6">
      <c r="B4" s="173" t="s">
        <v>357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163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74" t="s">
        <v>41</v>
      </c>
      <c r="D7" s="175" t="s">
        <v>39</v>
      </c>
      <c r="E7" s="175" t="s">
        <v>39</v>
      </c>
      <c r="F7" s="175" t="s">
        <v>39</v>
      </c>
      <c r="G7" s="175" t="s">
        <v>39</v>
      </c>
      <c r="H7" s="175" t="s">
        <v>39</v>
      </c>
      <c r="I7" s="175" t="s">
        <v>39</v>
      </c>
      <c r="J7" s="175" t="s">
        <v>39</v>
      </c>
      <c r="L7" s="175" t="s">
        <v>40</v>
      </c>
      <c r="M7" s="175" t="s">
        <v>40</v>
      </c>
      <c r="N7" s="175" t="s">
        <v>40</v>
      </c>
      <c r="O7" s="175" t="s">
        <v>40</v>
      </c>
      <c r="P7" s="175" t="s">
        <v>40</v>
      </c>
      <c r="Q7" s="175" t="s">
        <v>40</v>
      </c>
      <c r="R7" s="175" t="s">
        <v>40</v>
      </c>
    </row>
    <row r="8" spans="2:28" s="37" customFormat="1" ht="48" customHeight="1" x14ac:dyDescent="0.75">
      <c r="B8" s="174" t="s">
        <v>41</v>
      </c>
      <c r="D8" s="217" t="s">
        <v>58</v>
      </c>
      <c r="E8" s="38"/>
      <c r="F8" s="217" t="s">
        <v>55</v>
      </c>
      <c r="G8" s="38"/>
      <c r="H8" s="217" t="s">
        <v>56</v>
      </c>
      <c r="I8" s="38"/>
      <c r="J8" s="217" t="s">
        <v>59</v>
      </c>
      <c r="L8" s="217" t="s">
        <v>58</v>
      </c>
      <c r="M8" s="38"/>
      <c r="N8" s="217" t="s">
        <v>55</v>
      </c>
      <c r="O8" s="38"/>
      <c r="P8" s="217" t="s">
        <v>56</v>
      </c>
      <c r="Q8" s="38"/>
      <c r="R8" s="217" t="s">
        <v>59</v>
      </c>
    </row>
    <row r="9" spans="2:28" ht="21.75" x14ac:dyDescent="0.6">
      <c r="B9" s="34" t="s">
        <v>239</v>
      </c>
      <c r="C9" s="4"/>
      <c r="D9" s="67">
        <v>0</v>
      </c>
      <c r="E9" s="6"/>
      <c r="F9" s="67">
        <v>0</v>
      </c>
      <c r="G9" s="6"/>
      <c r="H9" s="67">
        <v>0</v>
      </c>
      <c r="I9" s="6"/>
      <c r="J9" s="67">
        <v>0</v>
      </c>
      <c r="K9" s="6"/>
      <c r="L9" s="67">
        <v>0</v>
      </c>
      <c r="M9" s="6"/>
      <c r="N9" s="67">
        <v>0</v>
      </c>
      <c r="O9" s="6"/>
      <c r="P9" s="67">
        <v>308060473</v>
      </c>
      <c r="Q9" s="4"/>
      <c r="R9" s="67">
        <v>308060473</v>
      </c>
    </row>
    <row r="10" spans="2:28" ht="21.75" x14ac:dyDescent="0.6">
      <c r="B10" s="4" t="s">
        <v>274</v>
      </c>
      <c r="C10" s="4"/>
      <c r="D10" s="68">
        <v>0</v>
      </c>
      <c r="E10" s="6"/>
      <c r="F10" s="68">
        <v>0</v>
      </c>
      <c r="G10" s="6"/>
      <c r="H10" s="68">
        <v>0</v>
      </c>
      <c r="I10" s="6"/>
      <c r="J10" s="68">
        <v>0</v>
      </c>
      <c r="K10" s="6"/>
      <c r="L10" s="68">
        <v>0</v>
      </c>
      <c r="M10" s="6"/>
      <c r="N10" s="68">
        <v>0</v>
      </c>
      <c r="O10" s="6"/>
      <c r="P10" s="68">
        <v>132978753</v>
      </c>
      <c r="Q10" s="4"/>
      <c r="R10" s="68">
        <v>132978753</v>
      </c>
    </row>
    <row r="11" spans="2:28" ht="21.75" x14ac:dyDescent="0.6">
      <c r="B11" s="4" t="s">
        <v>290</v>
      </c>
      <c r="C11" s="4"/>
      <c r="D11" s="68">
        <v>0</v>
      </c>
      <c r="E11" s="6"/>
      <c r="F11" s="68">
        <v>0</v>
      </c>
      <c r="G11" s="6"/>
      <c r="H11" s="68">
        <v>0</v>
      </c>
      <c r="I11" s="6"/>
      <c r="J11" s="68">
        <v>0</v>
      </c>
      <c r="K11" s="6"/>
      <c r="L11" s="68">
        <v>0</v>
      </c>
      <c r="M11" s="6"/>
      <c r="N11" s="68">
        <v>0</v>
      </c>
      <c r="O11" s="6"/>
      <c r="P11" s="68">
        <v>69536087</v>
      </c>
      <c r="Q11" s="4"/>
      <c r="R11" s="68">
        <v>69536087</v>
      </c>
    </row>
    <row r="12" spans="2:28" ht="21.75" x14ac:dyDescent="0.6">
      <c r="B12" s="4" t="s">
        <v>210</v>
      </c>
      <c r="C12" s="4"/>
      <c r="D12" s="68">
        <v>0</v>
      </c>
      <c r="E12" s="6"/>
      <c r="F12" s="68">
        <v>0</v>
      </c>
      <c r="G12" s="6"/>
      <c r="H12" s="68">
        <v>0</v>
      </c>
      <c r="I12" s="6"/>
      <c r="J12" s="68">
        <v>0</v>
      </c>
      <c r="K12" s="6"/>
      <c r="L12" s="68">
        <v>0</v>
      </c>
      <c r="M12" s="6"/>
      <c r="N12" s="68">
        <v>0</v>
      </c>
      <c r="O12" s="6"/>
      <c r="P12" s="68">
        <v>48683530</v>
      </c>
      <c r="Q12" s="4"/>
      <c r="R12" s="68">
        <v>48683530</v>
      </c>
    </row>
    <row r="13" spans="2:28" ht="21.75" x14ac:dyDescent="0.6">
      <c r="B13" s="4" t="s">
        <v>84</v>
      </c>
      <c r="C13" s="4"/>
      <c r="D13" s="68">
        <v>0</v>
      </c>
      <c r="E13" s="6"/>
      <c r="F13" s="68">
        <v>0</v>
      </c>
      <c r="G13" s="6"/>
      <c r="H13" s="68">
        <v>0</v>
      </c>
      <c r="I13" s="6"/>
      <c r="J13" s="68">
        <v>0</v>
      </c>
      <c r="K13" s="6"/>
      <c r="L13" s="68">
        <v>0</v>
      </c>
      <c r="M13" s="6"/>
      <c r="N13" s="68">
        <v>0</v>
      </c>
      <c r="O13" s="6"/>
      <c r="P13" s="68">
        <v>43189172</v>
      </c>
      <c r="Q13" s="4"/>
      <c r="R13" s="68">
        <v>43189172</v>
      </c>
    </row>
    <row r="14" spans="2:28" ht="21.75" x14ac:dyDescent="0.6">
      <c r="B14" s="4" t="s">
        <v>161</v>
      </c>
      <c r="C14" s="4"/>
      <c r="D14" s="68">
        <v>0</v>
      </c>
      <c r="E14" s="6"/>
      <c r="F14" s="68">
        <v>0</v>
      </c>
      <c r="G14" s="6"/>
      <c r="H14" s="68">
        <v>0</v>
      </c>
      <c r="I14" s="6"/>
      <c r="J14" s="68">
        <v>0</v>
      </c>
      <c r="K14" s="6"/>
      <c r="L14" s="68">
        <v>0</v>
      </c>
      <c r="M14" s="6"/>
      <c r="N14" s="68">
        <v>0</v>
      </c>
      <c r="O14" s="6"/>
      <c r="P14" s="68">
        <v>7963559</v>
      </c>
      <c r="Q14" s="4"/>
      <c r="R14" s="68">
        <v>7963559</v>
      </c>
    </row>
    <row r="15" spans="2:28" ht="21.75" x14ac:dyDescent="0.6">
      <c r="B15" s="4" t="s">
        <v>75</v>
      </c>
      <c r="C15" s="4"/>
      <c r="D15" s="68">
        <v>0</v>
      </c>
      <c r="E15" s="6"/>
      <c r="F15" s="68">
        <v>0</v>
      </c>
      <c r="G15" s="6"/>
      <c r="H15" s="68">
        <v>0</v>
      </c>
      <c r="I15" s="6"/>
      <c r="J15" s="68">
        <v>0</v>
      </c>
      <c r="K15" s="6"/>
      <c r="L15" s="68">
        <v>0</v>
      </c>
      <c r="M15" s="6"/>
      <c r="N15" s="68">
        <v>0</v>
      </c>
      <c r="O15" s="6"/>
      <c r="P15" s="68">
        <v>3967565</v>
      </c>
      <c r="Q15" s="4"/>
      <c r="R15" s="68">
        <v>3967565</v>
      </c>
    </row>
    <row r="16" spans="2:28" ht="21.75" x14ac:dyDescent="0.6">
      <c r="B16" s="4" t="s">
        <v>291</v>
      </c>
      <c r="C16" s="4"/>
      <c r="D16" s="68">
        <v>0</v>
      </c>
      <c r="E16" s="6"/>
      <c r="F16" s="68">
        <v>0</v>
      </c>
      <c r="G16" s="6"/>
      <c r="H16" s="68">
        <v>0</v>
      </c>
      <c r="I16" s="6"/>
      <c r="J16" s="68">
        <v>0</v>
      </c>
      <c r="K16" s="6"/>
      <c r="L16" s="68">
        <v>0</v>
      </c>
      <c r="M16" s="6"/>
      <c r="N16" s="68">
        <v>0</v>
      </c>
      <c r="O16" s="6"/>
      <c r="P16" s="68">
        <v>-37452535</v>
      </c>
      <c r="Q16" s="4"/>
      <c r="R16" s="68">
        <v>-37452535</v>
      </c>
    </row>
    <row r="17" spans="2:18" ht="21.75" x14ac:dyDescent="0.6">
      <c r="B17" s="4" t="s">
        <v>238</v>
      </c>
      <c r="C17" s="4"/>
      <c r="D17" s="68">
        <v>0</v>
      </c>
      <c r="E17" s="6"/>
      <c r="F17" s="68">
        <v>0</v>
      </c>
      <c r="G17" s="6"/>
      <c r="H17" s="68">
        <v>0</v>
      </c>
      <c r="I17" s="6"/>
      <c r="J17" s="68">
        <v>0</v>
      </c>
      <c r="K17" s="6"/>
      <c r="L17" s="68">
        <v>0</v>
      </c>
      <c r="M17" s="6"/>
      <c r="N17" s="68">
        <v>0</v>
      </c>
      <c r="O17" s="6"/>
      <c r="P17" s="68">
        <v>-47111134</v>
      </c>
      <c r="Q17" s="4"/>
      <c r="R17" s="68">
        <v>-47111134</v>
      </c>
    </row>
    <row r="18" spans="2:18" ht="21.75" x14ac:dyDescent="0.6">
      <c r="B18" s="4"/>
      <c r="C18" s="4"/>
      <c r="D18" s="68"/>
      <c r="E18" s="6"/>
      <c r="F18" s="68"/>
      <c r="G18" s="6"/>
      <c r="H18" s="68"/>
      <c r="I18" s="6"/>
      <c r="J18" s="68"/>
      <c r="K18" s="6"/>
      <c r="L18" s="68"/>
      <c r="M18" s="6"/>
      <c r="N18" s="68"/>
      <c r="O18" s="6"/>
      <c r="P18" s="68"/>
      <c r="Q18" s="4"/>
      <c r="R18" s="68"/>
    </row>
    <row r="19" spans="2:18" ht="24.75" thickBot="1" x14ac:dyDescent="0.65">
      <c r="B19" s="18" t="s">
        <v>65</v>
      </c>
      <c r="D19" s="70">
        <f t="shared" ref="D19:I19" si="0">SUM(D9:D17)</f>
        <v>0</v>
      </c>
      <c r="E19" s="70">
        <f t="shared" si="0"/>
        <v>0</v>
      </c>
      <c r="F19" s="70">
        <f t="shared" si="0"/>
        <v>0</v>
      </c>
      <c r="G19" s="70">
        <f t="shared" si="0"/>
        <v>0</v>
      </c>
      <c r="H19" s="70">
        <f t="shared" si="0"/>
        <v>0</v>
      </c>
      <c r="I19" s="70">
        <f t="shared" si="0"/>
        <v>0</v>
      </c>
      <c r="J19" s="70">
        <f>SUM(J9:J18)</f>
        <v>0</v>
      </c>
      <c r="K19" s="70">
        <f t="shared" ref="K19:R19" si="1">SUM(K9:K17)</f>
        <v>0</v>
      </c>
      <c r="L19" s="70">
        <f t="shared" si="1"/>
        <v>0</v>
      </c>
      <c r="M19" s="70">
        <f t="shared" si="1"/>
        <v>0</v>
      </c>
      <c r="N19" s="70">
        <f t="shared" si="1"/>
        <v>0</v>
      </c>
      <c r="O19" s="70">
        <f t="shared" si="1"/>
        <v>0</v>
      </c>
      <c r="P19" s="70">
        <f t="shared" si="1"/>
        <v>529815470</v>
      </c>
      <c r="Q19" s="70">
        <f t="shared" si="1"/>
        <v>0</v>
      </c>
      <c r="R19" s="70">
        <f t="shared" si="1"/>
        <v>529815470</v>
      </c>
    </row>
    <row r="20" spans="2:18" ht="21.75" thickTop="1" x14ac:dyDescent="0.6">
      <c r="L20"/>
    </row>
    <row r="21" spans="2:18" ht="30" x14ac:dyDescent="0.75">
      <c r="J21" s="41">
        <v>12</v>
      </c>
      <c r="L21"/>
    </row>
    <row r="22" spans="2:18" x14ac:dyDescent="0.6">
      <c r="L22"/>
    </row>
    <row r="23" spans="2:18" x14ac:dyDescent="0.6">
      <c r="L23"/>
    </row>
    <row r="24" spans="2:18" x14ac:dyDescent="0.6">
      <c r="L24"/>
    </row>
    <row r="25" spans="2:18" x14ac:dyDescent="0.6">
      <c r="L25"/>
    </row>
  </sheetData>
  <sortState xmlns:xlrd2="http://schemas.microsoft.com/office/spreadsheetml/2017/richdata2" ref="B9:R17">
    <sortCondition descending="1" ref="R9:R17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18"/>
  <sheetViews>
    <sheetView rightToLeft="1" view="pageBreakPreview" topLeftCell="B1" zoomScale="70" zoomScaleNormal="70" zoomScaleSheetLayoutView="70" workbookViewId="0">
      <selection activeCell="H25" sqref="H25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3" t="s">
        <v>181</v>
      </c>
      <c r="C2" s="173"/>
      <c r="D2" s="173"/>
      <c r="E2" s="173"/>
      <c r="F2" s="173"/>
      <c r="G2" s="173"/>
      <c r="H2" s="173"/>
      <c r="I2" s="173"/>
      <c r="J2" s="173"/>
    </row>
    <row r="3" spans="2:26" ht="31.5" customHeight="1" x14ac:dyDescent="0.55000000000000004">
      <c r="B3" s="173" t="s">
        <v>37</v>
      </c>
      <c r="C3" s="173"/>
      <c r="D3" s="173"/>
      <c r="E3" s="173"/>
      <c r="F3" s="173"/>
      <c r="G3" s="173"/>
      <c r="H3" s="173"/>
      <c r="I3" s="173"/>
      <c r="J3" s="173"/>
    </row>
    <row r="4" spans="2:26" ht="31.5" customHeight="1" x14ac:dyDescent="0.55000000000000004">
      <c r="B4" s="173" t="s">
        <v>357</v>
      </c>
      <c r="C4" s="173"/>
      <c r="D4" s="173"/>
      <c r="E4" s="173"/>
      <c r="F4" s="173"/>
      <c r="G4" s="173"/>
      <c r="H4" s="173"/>
      <c r="I4" s="173"/>
      <c r="J4" s="173"/>
    </row>
    <row r="5" spans="2:26" ht="73.5" customHeight="1" x14ac:dyDescent="0.55000000000000004"/>
    <row r="6" spans="2:26" ht="30" x14ac:dyDescent="0.55000000000000004">
      <c r="B6" s="12" t="s">
        <v>169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23.25" customHeight="1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52.5" customHeight="1" x14ac:dyDescent="0.55000000000000004">
      <c r="B8" s="177" t="s">
        <v>60</v>
      </c>
      <c r="C8" s="177" t="s">
        <v>60</v>
      </c>
      <c r="D8" s="177" t="s">
        <v>39</v>
      </c>
      <c r="E8" s="177" t="s">
        <v>39</v>
      </c>
      <c r="F8" s="177" t="s">
        <v>39</v>
      </c>
      <c r="H8" s="177" t="s">
        <v>40</v>
      </c>
      <c r="I8" s="177" t="s">
        <v>40</v>
      </c>
      <c r="J8" s="177" t="s">
        <v>40</v>
      </c>
    </row>
    <row r="9" spans="2:26" s="29" customFormat="1" ht="50.25" customHeight="1" x14ac:dyDescent="0.6">
      <c r="B9" s="219" t="s">
        <v>61</v>
      </c>
      <c r="D9" s="219" t="s">
        <v>62</v>
      </c>
      <c r="F9" s="219" t="s">
        <v>63</v>
      </c>
      <c r="H9" s="219" t="s">
        <v>62</v>
      </c>
      <c r="J9" s="219" t="s">
        <v>63</v>
      </c>
    </row>
    <row r="10" spans="2:26" s="4" customFormat="1" ht="22.5" customHeight="1" x14ac:dyDescent="0.55000000000000004">
      <c r="B10" s="34" t="s">
        <v>242</v>
      </c>
      <c r="D10" s="67">
        <v>465570</v>
      </c>
      <c r="E10" s="6"/>
      <c r="F10" s="10"/>
      <c r="G10" s="6"/>
      <c r="H10" s="67">
        <v>32790712</v>
      </c>
      <c r="I10" s="6"/>
      <c r="J10" s="93"/>
    </row>
    <row r="11" spans="2:26" s="4" customFormat="1" ht="22.5" customHeight="1" x14ac:dyDescent="0.55000000000000004">
      <c r="B11" s="4" t="s">
        <v>240</v>
      </c>
      <c r="D11" s="68">
        <v>3022</v>
      </c>
      <c r="E11" s="6"/>
      <c r="F11" s="6"/>
      <c r="G11" s="6"/>
      <c r="H11" s="68">
        <v>34147</v>
      </c>
      <c r="I11" s="6"/>
      <c r="J11" s="31"/>
    </row>
    <row r="12" spans="2:26" s="4" customFormat="1" ht="22.5" customHeight="1" x14ac:dyDescent="0.55000000000000004">
      <c r="B12" s="4" t="s">
        <v>243</v>
      </c>
      <c r="D12" s="68">
        <v>0</v>
      </c>
      <c r="E12" s="6"/>
      <c r="F12" s="6"/>
      <c r="G12" s="6"/>
      <c r="H12" s="68">
        <v>33679</v>
      </c>
      <c r="I12" s="6"/>
      <c r="J12" s="31"/>
    </row>
    <row r="13" spans="2:26" s="4" customFormat="1" ht="22.5" customHeight="1" x14ac:dyDescent="0.55000000000000004">
      <c r="B13" s="4" t="s">
        <v>241</v>
      </c>
      <c r="D13" s="68">
        <v>1169</v>
      </c>
      <c r="E13" s="6"/>
      <c r="F13" s="6"/>
      <c r="G13" s="6"/>
      <c r="H13" s="68">
        <v>16392</v>
      </c>
      <c r="I13" s="6"/>
      <c r="J13" s="31"/>
    </row>
    <row r="14" spans="2:26" s="4" customFormat="1" ht="21.75" customHeight="1" x14ac:dyDescent="0.55000000000000004">
      <c r="D14" s="68"/>
      <c r="E14" s="6"/>
      <c r="F14" s="6"/>
      <c r="G14" s="6"/>
      <c r="H14" s="68"/>
      <c r="I14" s="6"/>
      <c r="J14" s="31"/>
    </row>
    <row r="15" spans="2:26" ht="21.75" customHeight="1" thickBot="1" x14ac:dyDescent="0.6">
      <c r="B15" s="218" t="s">
        <v>65</v>
      </c>
      <c r="C15" s="218"/>
      <c r="D15" s="70">
        <f>SUM(D10:D14)</f>
        <v>469761</v>
      </c>
      <c r="E15" s="71"/>
      <c r="F15" s="72"/>
      <c r="G15" s="71"/>
      <c r="H15" s="70">
        <f>SUM(H10:H14)</f>
        <v>32874930</v>
      </c>
      <c r="I15" s="71"/>
      <c r="J15" s="95"/>
    </row>
    <row r="16" spans="2:26" ht="21.75" customHeight="1" thickTop="1" x14ac:dyDescent="0.55000000000000004">
      <c r="D16" s="2" t="s">
        <v>157</v>
      </c>
      <c r="J16" s="92"/>
    </row>
    <row r="17" spans="4:10" ht="30" x14ac:dyDescent="0.75">
      <c r="D17" s="44">
        <v>13</v>
      </c>
    </row>
    <row r="18" spans="4:10" ht="21.75" customHeight="1" x14ac:dyDescent="0.55000000000000004">
      <c r="J18" s="92"/>
    </row>
  </sheetData>
  <sortState xmlns:xlrd2="http://schemas.microsoft.com/office/spreadsheetml/2017/richdata2" ref="B10:J13">
    <sortCondition descending="1" ref="H10:H13"/>
  </sortState>
  <mergeCells count="12">
    <mergeCell ref="B2:J2"/>
    <mergeCell ref="B3:J3"/>
    <mergeCell ref="B4:J4"/>
    <mergeCell ref="B15:C15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topLeftCell="A4" zoomScale="90" zoomScaleNormal="70" zoomScaleSheetLayoutView="90" workbookViewId="0">
      <selection activeCell="B15" sqref="B15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2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3" t="s">
        <v>181</v>
      </c>
      <c r="C2" s="173"/>
      <c r="D2" s="173"/>
      <c r="E2" s="173"/>
      <c r="F2" s="173"/>
    </row>
    <row r="3" spans="2:16" ht="30" x14ac:dyDescent="0.55000000000000004">
      <c r="B3" s="173" t="s">
        <v>37</v>
      </c>
      <c r="C3" s="173"/>
      <c r="D3" s="173"/>
      <c r="E3" s="173"/>
      <c r="F3" s="173"/>
    </row>
    <row r="4" spans="2:16" ht="30" x14ac:dyDescent="0.55000000000000004">
      <c r="B4" s="173" t="s">
        <v>357</v>
      </c>
      <c r="C4" s="173"/>
      <c r="D4" s="173"/>
      <c r="E4" s="173"/>
      <c r="F4" s="173"/>
    </row>
    <row r="5" spans="2:16" ht="125.25" customHeight="1" x14ac:dyDescent="0.55000000000000004"/>
    <row r="6" spans="2:16" s="18" customFormat="1" ht="24" x14ac:dyDescent="0.6">
      <c r="B6" s="49" t="s">
        <v>229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11" t="s">
        <v>64</v>
      </c>
      <c r="D8" s="173" t="s">
        <v>39</v>
      </c>
      <c r="F8" s="173" t="s">
        <v>358</v>
      </c>
    </row>
    <row r="9" spans="2:16" ht="30" x14ac:dyDescent="0.55000000000000004">
      <c r="B9" s="220" t="s">
        <v>64</v>
      </c>
      <c r="D9" s="221" t="s">
        <v>34</v>
      </c>
      <c r="F9" s="221" t="s">
        <v>34</v>
      </c>
    </row>
    <row r="10" spans="2:16" x14ac:dyDescent="0.55000000000000004">
      <c r="B10" s="2" t="s">
        <v>88</v>
      </c>
      <c r="D10" s="73">
        <v>6291410</v>
      </c>
      <c r="E10" s="71"/>
      <c r="F10" s="73">
        <v>325348535</v>
      </c>
    </row>
    <row r="11" spans="2:16" x14ac:dyDescent="0.55000000000000004">
      <c r="B11" s="2" t="s">
        <v>64</v>
      </c>
      <c r="D11" s="73">
        <v>-10868576</v>
      </c>
      <c r="E11" s="71"/>
      <c r="F11" s="73">
        <v>101118611</v>
      </c>
    </row>
    <row r="12" spans="2:16" x14ac:dyDescent="0.55000000000000004">
      <c r="B12" s="2" t="s">
        <v>162</v>
      </c>
      <c r="D12" s="73">
        <v>0</v>
      </c>
      <c r="E12" s="71"/>
      <c r="F12" s="73">
        <v>0</v>
      </c>
    </row>
    <row r="13" spans="2:16" ht="21.75" thickBot="1" x14ac:dyDescent="0.6">
      <c r="B13" s="23" t="s">
        <v>65</v>
      </c>
      <c r="D13" s="70">
        <f>SUM(D10:D12)</f>
        <v>-4577166</v>
      </c>
      <c r="E13" s="71"/>
      <c r="F13" s="70">
        <f>SUM(F10:F12)</f>
        <v>426467146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12">
        <v>14</v>
      </c>
      <c r="B17" s="212"/>
      <c r="C17" s="212"/>
      <c r="D17" s="212"/>
      <c r="E17" s="212"/>
      <c r="F17" s="212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sqref="A1:K1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94" t="s">
        <v>181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25.5" x14ac:dyDescent="0.25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</row>
    <row r="3" spans="1:11" ht="25.5" x14ac:dyDescent="0.25">
      <c r="A3" s="194" t="s">
        <v>357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spans="1:11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</row>
    <row r="5" spans="1:11" ht="24" x14ac:dyDescent="0.25">
      <c r="A5" s="214" t="s">
        <v>170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</row>
    <row r="6" spans="1:11" ht="21" x14ac:dyDescent="0.25">
      <c r="A6" s="120"/>
      <c r="B6" s="120"/>
      <c r="C6" s="120"/>
      <c r="D6" s="120"/>
      <c r="E6" s="120"/>
      <c r="F6" s="120"/>
      <c r="G6" s="120"/>
      <c r="H6" s="120"/>
      <c r="I6" s="122" t="s">
        <v>39</v>
      </c>
      <c r="J6" s="120"/>
      <c r="K6" s="122" t="s">
        <v>110</v>
      </c>
    </row>
    <row r="7" spans="1:11" ht="114" customHeight="1" x14ac:dyDescent="0.25">
      <c r="A7" s="122" t="s">
        <v>138</v>
      </c>
      <c r="B7" s="120"/>
      <c r="C7" s="130" t="s">
        <v>139</v>
      </c>
      <c r="D7" s="120"/>
      <c r="E7" s="130" t="s">
        <v>140</v>
      </c>
      <c r="F7" s="120"/>
      <c r="G7" s="130" t="s">
        <v>141</v>
      </c>
      <c r="H7" s="120"/>
      <c r="I7" s="129" t="s">
        <v>142</v>
      </c>
      <c r="J7" s="120"/>
      <c r="K7" s="129" t="s">
        <v>142</v>
      </c>
    </row>
    <row r="8" spans="1:1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</row>
    <row r="9" spans="1:11" x14ac:dyDescent="0.25">
      <c r="A9" s="120"/>
      <c r="B9" s="120"/>
      <c r="C9" s="120"/>
      <c r="D9" s="120"/>
      <c r="E9" s="120"/>
      <c r="F9" s="120"/>
      <c r="G9" s="120"/>
      <c r="H9" s="120"/>
      <c r="I9" s="120"/>
      <c r="J9" s="120"/>
      <c r="K9" s="120"/>
    </row>
    <row r="10" spans="1:1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</row>
    <row r="16" spans="1:11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</row>
    <row r="17" spans="1:12" ht="30" x14ac:dyDescent="0.75">
      <c r="A17" s="212">
        <v>15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</row>
    <row r="18" spans="1:12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</row>
    <row r="19" spans="1:12" x14ac:dyDescent="0.25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</row>
    <row r="20" spans="1:12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</row>
    <row r="21" spans="1:12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58"/>
  <sheetViews>
    <sheetView rightToLeft="1" view="pageBreakPreview" topLeftCell="A13" zoomScale="85" zoomScaleNormal="110" zoomScaleSheetLayoutView="85" workbookViewId="0">
      <selection activeCell="L49" sqref="L49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6.710937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3" t="s">
        <v>181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</row>
    <row r="3" spans="2:28" ht="30" x14ac:dyDescent="0.55000000000000004">
      <c r="B3" s="173" t="s">
        <v>37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</row>
    <row r="4" spans="2:28" ht="30" x14ac:dyDescent="0.55000000000000004">
      <c r="B4" s="173" t="s">
        <v>357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</row>
    <row r="5" spans="2:28" ht="67.5" customHeight="1" x14ac:dyDescent="0.55000000000000004"/>
    <row r="6" spans="2:28" ht="30" x14ac:dyDescent="0.55000000000000004">
      <c r="B6" s="198" t="s">
        <v>171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22" t="s">
        <v>1</v>
      </c>
      <c r="D7" s="219" t="s">
        <v>45</v>
      </c>
      <c r="E7" s="219" t="s">
        <v>45</v>
      </c>
      <c r="F7" s="219" t="s">
        <v>45</v>
      </c>
      <c r="G7" s="219" t="s">
        <v>45</v>
      </c>
      <c r="H7" s="219" t="s">
        <v>45</v>
      </c>
      <c r="J7" s="219" t="s">
        <v>39</v>
      </c>
      <c r="K7" s="219" t="s">
        <v>39</v>
      </c>
      <c r="L7" s="219" t="s">
        <v>39</v>
      </c>
      <c r="M7" s="219" t="s">
        <v>39</v>
      </c>
      <c r="N7" s="219" t="s">
        <v>39</v>
      </c>
      <c r="P7" s="219" t="s">
        <v>40</v>
      </c>
      <c r="Q7" s="219" t="s">
        <v>40</v>
      </c>
      <c r="R7" s="219" t="s">
        <v>40</v>
      </c>
      <c r="S7" s="219" t="s">
        <v>40</v>
      </c>
      <c r="T7" s="219" t="s">
        <v>40</v>
      </c>
    </row>
    <row r="8" spans="2:28" s="29" customFormat="1" ht="63.75" customHeight="1" x14ac:dyDescent="0.6">
      <c r="B8" s="222" t="s">
        <v>1</v>
      </c>
      <c r="D8" s="119" t="s">
        <v>135</v>
      </c>
      <c r="E8" s="47"/>
      <c r="F8" s="223" t="s">
        <v>46</v>
      </c>
      <c r="G8" s="47"/>
      <c r="H8" s="223" t="s">
        <v>47</v>
      </c>
      <c r="J8" s="223" t="s">
        <v>48</v>
      </c>
      <c r="K8" s="47"/>
      <c r="L8" s="223" t="s">
        <v>43</v>
      </c>
      <c r="M8" s="47"/>
      <c r="N8" s="223" t="s">
        <v>49</v>
      </c>
      <c r="P8" s="223" t="s">
        <v>48</v>
      </c>
      <c r="Q8" s="47"/>
      <c r="R8" s="223" t="s">
        <v>43</v>
      </c>
      <c r="S8" s="47"/>
      <c r="T8" s="223" t="s">
        <v>49</v>
      </c>
    </row>
    <row r="9" spans="2:28" s="29" customFormat="1" ht="24" x14ac:dyDescent="0.6">
      <c r="B9" s="96" t="s">
        <v>85</v>
      </c>
      <c r="D9" s="77" t="s">
        <v>137</v>
      </c>
      <c r="F9" s="68">
        <v>4000000</v>
      </c>
      <c r="H9" s="68">
        <v>850</v>
      </c>
      <c r="J9" s="77">
        <v>0</v>
      </c>
      <c r="L9" s="77">
        <v>0</v>
      </c>
      <c r="N9" s="77">
        <v>0</v>
      </c>
      <c r="P9" s="68">
        <v>3400000000</v>
      </c>
      <c r="R9" s="77">
        <v>0</v>
      </c>
      <c r="T9" s="68">
        <v>3400000000</v>
      </c>
    </row>
    <row r="10" spans="2:28" s="29" customFormat="1" ht="24" x14ac:dyDescent="0.6">
      <c r="B10" s="96" t="s">
        <v>189</v>
      </c>
      <c r="D10" s="77" t="s">
        <v>211</v>
      </c>
      <c r="F10" s="68">
        <v>955681</v>
      </c>
      <c r="H10" s="68">
        <v>3286</v>
      </c>
      <c r="J10" s="77">
        <v>0</v>
      </c>
      <c r="L10" s="77">
        <v>0</v>
      </c>
      <c r="N10" s="77">
        <v>0</v>
      </c>
      <c r="P10" s="68">
        <v>3140367766</v>
      </c>
      <c r="R10" s="77">
        <v>0</v>
      </c>
      <c r="T10" s="68">
        <v>3140367766</v>
      </c>
    </row>
    <row r="11" spans="2:28" s="29" customFormat="1" ht="24" x14ac:dyDescent="0.6">
      <c r="B11" s="96" t="s">
        <v>215</v>
      </c>
      <c r="D11" s="77" t="s">
        <v>246</v>
      </c>
      <c r="F11" s="68">
        <v>400000</v>
      </c>
      <c r="H11" s="68">
        <v>6500</v>
      </c>
      <c r="J11" s="77">
        <v>0</v>
      </c>
      <c r="L11" s="77">
        <v>0</v>
      </c>
      <c r="N11" s="77">
        <v>0</v>
      </c>
      <c r="P11" s="68">
        <v>2600000000</v>
      </c>
      <c r="R11" s="77">
        <v>0</v>
      </c>
      <c r="T11" s="68">
        <v>2600000000</v>
      </c>
    </row>
    <row r="12" spans="2:28" s="29" customFormat="1" ht="24" x14ac:dyDescent="0.6">
      <c r="B12" s="96" t="s">
        <v>187</v>
      </c>
      <c r="D12" s="77" t="s">
        <v>226</v>
      </c>
      <c r="F12" s="68">
        <v>1506857</v>
      </c>
      <c r="H12" s="68">
        <v>1500</v>
      </c>
      <c r="J12" s="77">
        <v>0</v>
      </c>
      <c r="L12" s="77">
        <v>0</v>
      </c>
      <c r="N12" s="77">
        <v>0</v>
      </c>
      <c r="P12" s="68">
        <v>2260285500</v>
      </c>
      <c r="R12" s="77">
        <v>0</v>
      </c>
      <c r="T12" s="68">
        <v>2260285500</v>
      </c>
    </row>
    <row r="13" spans="2:28" s="29" customFormat="1" ht="24" x14ac:dyDescent="0.6">
      <c r="B13" s="96" t="s">
        <v>199</v>
      </c>
      <c r="D13" s="77" t="s">
        <v>222</v>
      </c>
      <c r="F13" s="68">
        <v>1000000</v>
      </c>
      <c r="H13" s="68">
        <v>2170</v>
      </c>
      <c r="J13" s="77">
        <v>0</v>
      </c>
      <c r="L13" s="77">
        <v>0</v>
      </c>
      <c r="N13" s="77">
        <v>0</v>
      </c>
      <c r="P13" s="68">
        <v>2170000000</v>
      </c>
      <c r="R13" s="77">
        <v>0</v>
      </c>
      <c r="T13" s="68">
        <v>2170000000</v>
      </c>
    </row>
    <row r="14" spans="2:28" s="29" customFormat="1" ht="24" x14ac:dyDescent="0.6">
      <c r="B14" s="96" t="s">
        <v>160</v>
      </c>
      <c r="D14" s="77" t="s">
        <v>225</v>
      </c>
      <c r="F14" s="68">
        <v>3500000</v>
      </c>
      <c r="H14" s="68">
        <v>610</v>
      </c>
      <c r="J14" s="77">
        <v>0</v>
      </c>
      <c r="L14" s="77">
        <v>0</v>
      </c>
      <c r="N14" s="77">
        <v>0</v>
      </c>
      <c r="P14" s="68">
        <v>2135000000</v>
      </c>
      <c r="R14" s="77">
        <v>0</v>
      </c>
      <c r="T14" s="68">
        <v>2135000000</v>
      </c>
    </row>
    <row r="15" spans="2:28" s="29" customFormat="1" ht="24" x14ac:dyDescent="0.6">
      <c r="B15" s="96" t="s">
        <v>81</v>
      </c>
      <c r="D15" s="77" t="s">
        <v>136</v>
      </c>
      <c r="F15" s="68">
        <v>17000000</v>
      </c>
      <c r="H15" s="68">
        <v>82</v>
      </c>
      <c r="J15" s="77">
        <v>0</v>
      </c>
      <c r="L15" s="77">
        <v>0</v>
      </c>
      <c r="N15" s="77">
        <v>0</v>
      </c>
      <c r="P15" s="68">
        <v>1394000000</v>
      </c>
      <c r="R15" s="77">
        <v>0</v>
      </c>
      <c r="T15" s="68">
        <v>1394000000</v>
      </c>
    </row>
    <row r="16" spans="2:28" s="29" customFormat="1" ht="24" x14ac:dyDescent="0.6">
      <c r="B16" s="96" t="s">
        <v>188</v>
      </c>
      <c r="D16" s="77" t="s">
        <v>222</v>
      </c>
      <c r="F16" s="68">
        <v>4300000</v>
      </c>
      <c r="H16" s="68">
        <v>260</v>
      </c>
      <c r="J16" s="77">
        <v>0</v>
      </c>
      <c r="L16" s="77">
        <v>0</v>
      </c>
      <c r="N16" s="77">
        <v>0</v>
      </c>
      <c r="P16" s="68">
        <v>1118000000</v>
      </c>
      <c r="R16" s="77">
        <v>0</v>
      </c>
      <c r="T16" s="68">
        <v>1118000000</v>
      </c>
    </row>
    <row r="17" spans="2:20" s="29" customFormat="1" ht="24" x14ac:dyDescent="0.6">
      <c r="B17" s="96" t="s">
        <v>221</v>
      </c>
      <c r="D17" s="77" t="s">
        <v>222</v>
      </c>
      <c r="F17" s="68">
        <v>324000</v>
      </c>
      <c r="H17" s="68">
        <v>3230</v>
      </c>
      <c r="J17" s="77">
        <v>0</v>
      </c>
      <c r="L17" s="77">
        <v>0</v>
      </c>
      <c r="N17" s="77">
        <v>0</v>
      </c>
      <c r="P17" s="68">
        <v>1046520000</v>
      </c>
      <c r="R17" s="77">
        <v>0</v>
      </c>
      <c r="T17" s="68">
        <v>1046520000</v>
      </c>
    </row>
    <row r="18" spans="2:20" s="29" customFormat="1" ht="24" x14ac:dyDescent="0.6">
      <c r="B18" s="96" t="s">
        <v>195</v>
      </c>
      <c r="D18" s="77" t="s">
        <v>212</v>
      </c>
      <c r="F18" s="68">
        <v>133907</v>
      </c>
      <c r="H18" s="68">
        <v>7300</v>
      </c>
      <c r="J18" s="77">
        <v>0</v>
      </c>
      <c r="L18" s="77">
        <v>0</v>
      </c>
      <c r="N18" s="77">
        <v>0</v>
      </c>
      <c r="P18" s="68">
        <v>977521100</v>
      </c>
      <c r="R18" s="77">
        <v>0</v>
      </c>
      <c r="T18" s="68">
        <v>977521100</v>
      </c>
    </row>
    <row r="19" spans="2:20" s="29" customFormat="1" ht="24" x14ac:dyDescent="0.6">
      <c r="B19" s="96" t="s">
        <v>184</v>
      </c>
      <c r="D19" s="77" t="s">
        <v>275</v>
      </c>
      <c r="F19" s="68">
        <v>24400000</v>
      </c>
      <c r="H19" s="68">
        <v>40</v>
      </c>
      <c r="J19" s="77">
        <v>0</v>
      </c>
      <c r="L19" s="77">
        <v>0</v>
      </c>
      <c r="N19" s="77">
        <v>0</v>
      </c>
      <c r="P19" s="68">
        <v>976000000</v>
      </c>
      <c r="R19" s="77">
        <v>0</v>
      </c>
      <c r="T19" s="68">
        <v>976000000</v>
      </c>
    </row>
    <row r="20" spans="2:20" s="29" customFormat="1" ht="24" x14ac:dyDescent="0.6">
      <c r="B20" s="96" t="s">
        <v>197</v>
      </c>
      <c r="D20" s="77" t="s">
        <v>222</v>
      </c>
      <c r="F20" s="68">
        <v>1920659</v>
      </c>
      <c r="H20" s="68">
        <v>370</v>
      </c>
      <c r="J20" s="77">
        <v>0</v>
      </c>
      <c r="L20" s="77">
        <v>0</v>
      </c>
      <c r="N20" s="77">
        <v>0</v>
      </c>
      <c r="P20" s="68">
        <v>710643830</v>
      </c>
      <c r="R20" s="77">
        <v>0</v>
      </c>
      <c r="T20" s="68">
        <v>710643830</v>
      </c>
    </row>
    <row r="21" spans="2:20" s="29" customFormat="1" ht="24" x14ac:dyDescent="0.6">
      <c r="B21" s="96" t="s">
        <v>86</v>
      </c>
      <c r="D21" s="77" t="s">
        <v>211</v>
      </c>
      <c r="F21" s="68">
        <v>600000</v>
      </c>
      <c r="H21" s="68">
        <v>1060</v>
      </c>
      <c r="J21" s="77">
        <v>0</v>
      </c>
      <c r="L21" s="77">
        <v>0</v>
      </c>
      <c r="N21" s="77">
        <v>0</v>
      </c>
      <c r="P21" s="68">
        <v>636000000</v>
      </c>
      <c r="R21" s="77">
        <v>0</v>
      </c>
      <c r="T21" s="68">
        <v>636000000</v>
      </c>
    </row>
    <row r="22" spans="2:20" s="29" customFormat="1" ht="24" x14ac:dyDescent="0.6">
      <c r="B22" s="96" t="s">
        <v>206</v>
      </c>
      <c r="D22" s="77" t="s">
        <v>224</v>
      </c>
      <c r="F22" s="68">
        <v>8400000</v>
      </c>
      <c r="H22" s="68">
        <v>70</v>
      </c>
      <c r="J22" s="77">
        <v>0</v>
      </c>
      <c r="L22" s="77">
        <v>0</v>
      </c>
      <c r="N22" s="77">
        <v>0</v>
      </c>
      <c r="P22" s="68">
        <v>588000000</v>
      </c>
      <c r="R22" s="77">
        <v>0</v>
      </c>
      <c r="T22" s="68">
        <v>588000000</v>
      </c>
    </row>
    <row r="23" spans="2:20" s="29" customFormat="1" ht="24" x14ac:dyDescent="0.6">
      <c r="B23" s="96" t="s">
        <v>200</v>
      </c>
      <c r="D23" s="77" t="s">
        <v>292</v>
      </c>
      <c r="F23" s="68">
        <v>2750000</v>
      </c>
      <c r="H23" s="68">
        <v>150</v>
      </c>
      <c r="J23" s="77">
        <v>0</v>
      </c>
      <c r="L23" s="77">
        <v>0</v>
      </c>
      <c r="N23" s="77">
        <v>0</v>
      </c>
      <c r="P23" s="68">
        <v>412500000</v>
      </c>
      <c r="R23" s="77">
        <v>0</v>
      </c>
      <c r="T23" s="68">
        <v>412500000</v>
      </c>
    </row>
    <row r="24" spans="2:20" s="29" customFormat="1" ht="24" x14ac:dyDescent="0.6">
      <c r="B24" s="96" t="s">
        <v>209</v>
      </c>
      <c r="D24" s="77" t="s">
        <v>222</v>
      </c>
      <c r="F24" s="68">
        <v>1000000</v>
      </c>
      <c r="H24" s="68">
        <v>380</v>
      </c>
      <c r="J24" s="77">
        <v>0</v>
      </c>
      <c r="L24" s="77">
        <v>0</v>
      </c>
      <c r="N24" s="77">
        <v>0</v>
      </c>
      <c r="P24" s="68">
        <v>380000000</v>
      </c>
      <c r="R24" s="77">
        <v>0</v>
      </c>
      <c r="T24" s="68">
        <v>380000000</v>
      </c>
    </row>
    <row r="25" spans="2:20" s="29" customFormat="1" ht="24" x14ac:dyDescent="0.6">
      <c r="B25" s="96" t="s">
        <v>82</v>
      </c>
      <c r="D25" s="77" t="s">
        <v>225</v>
      </c>
      <c r="F25" s="68">
        <v>3400000</v>
      </c>
      <c r="H25" s="68">
        <v>110</v>
      </c>
      <c r="J25" s="77">
        <v>0</v>
      </c>
      <c r="L25" s="77">
        <v>0</v>
      </c>
      <c r="N25" s="77">
        <v>0</v>
      </c>
      <c r="P25" s="68">
        <v>374000000</v>
      </c>
      <c r="R25" s="77">
        <v>0</v>
      </c>
      <c r="T25" s="68">
        <v>374000000</v>
      </c>
    </row>
    <row r="26" spans="2:20" s="29" customFormat="1" ht="24" x14ac:dyDescent="0.6">
      <c r="B26" s="96" t="s">
        <v>79</v>
      </c>
      <c r="D26" s="77" t="s">
        <v>87</v>
      </c>
      <c r="F26" s="68">
        <v>979562</v>
      </c>
      <c r="H26" s="68">
        <v>320</v>
      </c>
      <c r="J26" s="77">
        <v>0</v>
      </c>
      <c r="L26" s="77">
        <v>0</v>
      </c>
      <c r="N26" s="77">
        <v>0</v>
      </c>
      <c r="P26" s="68">
        <v>313459840</v>
      </c>
      <c r="R26" s="77">
        <v>0</v>
      </c>
      <c r="T26" s="68">
        <v>313459840</v>
      </c>
    </row>
    <row r="27" spans="2:20" s="29" customFormat="1" ht="24" x14ac:dyDescent="0.6">
      <c r="B27" s="96" t="s">
        <v>183</v>
      </c>
      <c r="D27" s="77" t="s">
        <v>227</v>
      </c>
      <c r="F27" s="68">
        <v>608873</v>
      </c>
      <c r="H27" s="68">
        <v>420</v>
      </c>
      <c r="J27" s="77">
        <v>0</v>
      </c>
      <c r="L27" s="77">
        <v>0</v>
      </c>
      <c r="N27" s="77">
        <v>0</v>
      </c>
      <c r="P27" s="68">
        <v>255726660</v>
      </c>
      <c r="R27" s="77">
        <v>0</v>
      </c>
      <c r="T27" s="68">
        <v>255726660</v>
      </c>
    </row>
    <row r="28" spans="2:20" s="29" customFormat="1" ht="24" x14ac:dyDescent="0.6">
      <c r="B28" s="96" t="s">
        <v>220</v>
      </c>
      <c r="D28" s="77" t="s">
        <v>245</v>
      </c>
      <c r="F28" s="68">
        <v>500000</v>
      </c>
      <c r="H28" s="68">
        <v>500</v>
      </c>
      <c r="J28" s="77">
        <v>0</v>
      </c>
      <c r="L28" s="77">
        <v>0</v>
      </c>
      <c r="N28" s="77">
        <v>0</v>
      </c>
      <c r="P28" s="68">
        <v>250000000</v>
      </c>
      <c r="R28" s="77">
        <v>0</v>
      </c>
      <c r="T28" s="68">
        <v>250000000</v>
      </c>
    </row>
    <row r="29" spans="2:20" s="29" customFormat="1" ht="24" x14ac:dyDescent="0.6">
      <c r="B29" s="96" t="s">
        <v>205</v>
      </c>
      <c r="D29" s="77" t="s">
        <v>136</v>
      </c>
      <c r="F29" s="68">
        <v>800000</v>
      </c>
      <c r="H29" s="68">
        <v>310</v>
      </c>
      <c r="J29" s="77">
        <v>0</v>
      </c>
      <c r="L29" s="77">
        <v>0</v>
      </c>
      <c r="N29" s="77">
        <v>0</v>
      </c>
      <c r="P29" s="68">
        <v>248000000</v>
      </c>
      <c r="R29" s="77">
        <v>0</v>
      </c>
      <c r="T29" s="68">
        <v>248000000</v>
      </c>
    </row>
    <row r="30" spans="2:20" s="29" customFormat="1" ht="24" x14ac:dyDescent="0.6">
      <c r="B30" s="96" t="s">
        <v>185</v>
      </c>
      <c r="D30" s="77" t="s">
        <v>136</v>
      </c>
      <c r="F30" s="68">
        <v>14370672</v>
      </c>
      <c r="H30" s="68">
        <v>17</v>
      </c>
      <c r="J30" s="77">
        <v>0</v>
      </c>
      <c r="L30" s="77">
        <v>0</v>
      </c>
      <c r="N30" s="77">
        <v>0</v>
      </c>
      <c r="P30" s="68">
        <v>244301424</v>
      </c>
      <c r="R30" s="77">
        <v>0</v>
      </c>
      <c r="T30" s="68">
        <v>244301424</v>
      </c>
    </row>
    <row r="31" spans="2:20" s="29" customFormat="1" ht="24" x14ac:dyDescent="0.6">
      <c r="B31" s="96" t="s">
        <v>194</v>
      </c>
      <c r="D31" s="77" t="s">
        <v>228</v>
      </c>
      <c r="F31" s="68">
        <v>575990</v>
      </c>
      <c r="H31" s="68">
        <v>420</v>
      </c>
      <c r="J31" s="77">
        <v>0</v>
      </c>
      <c r="L31" s="77">
        <v>0</v>
      </c>
      <c r="N31" s="77">
        <v>0</v>
      </c>
      <c r="P31" s="68">
        <v>241915800</v>
      </c>
      <c r="R31" s="77">
        <v>0</v>
      </c>
      <c r="T31" s="68">
        <v>241915800</v>
      </c>
    </row>
    <row r="32" spans="2:20" s="29" customFormat="1" ht="24" x14ac:dyDescent="0.6">
      <c r="B32" s="96" t="s">
        <v>203</v>
      </c>
      <c r="D32" s="77" t="s">
        <v>292</v>
      </c>
      <c r="F32" s="68">
        <v>1598921</v>
      </c>
      <c r="H32" s="68">
        <v>125</v>
      </c>
      <c r="J32" s="77">
        <v>0</v>
      </c>
      <c r="L32" s="77">
        <v>0</v>
      </c>
      <c r="N32" s="77">
        <v>0</v>
      </c>
      <c r="P32" s="68">
        <v>199865125</v>
      </c>
      <c r="R32" s="77">
        <v>0</v>
      </c>
      <c r="T32" s="68">
        <v>199865125</v>
      </c>
    </row>
    <row r="33" spans="2:20" s="29" customFormat="1" ht="24" x14ac:dyDescent="0.6">
      <c r="B33" s="96" t="s">
        <v>192</v>
      </c>
      <c r="D33" s="77" t="s">
        <v>340</v>
      </c>
      <c r="F33" s="68">
        <v>300000</v>
      </c>
      <c r="H33" s="68">
        <v>474</v>
      </c>
      <c r="J33" s="77">
        <v>0</v>
      </c>
      <c r="L33" s="77">
        <v>0</v>
      </c>
      <c r="N33" s="77">
        <v>0</v>
      </c>
      <c r="P33" s="68">
        <v>142200000</v>
      </c>
      <c r="R33" s="171">
        <v>1446102</v>
      </c>
      <c r="T33" s="68">
        <v>140753898</v>
      </c>
    </row>
    <row r="34" spans="2:20" s="29" customFormat="1" ht="24" x14ac:dyDescent="0.6">
      <c r="B34" s="96" t="s">
        <v>193</v>
      </c>
      <c r="D34" s="77" t="s">
        <v>224</v>
      </c>
      <c r="F34" s="68">
        <v>3119341</v>
      </c>
      <c r="H34" s="68">
        <v>40</v>
      </c>
      <c r="J34" s="77">
        <v>0</v>
      </c>
      <c r="L34" s="77">
        <v>0</v>
      </c>
      <c r="N34" s="77">
        <v>0</v>
      </c>
      <c r="P34" s="68">
        <v>124773640</v>
      </c>
      <c r="R34" s="77">
        <v>0</v>
      </c>
      <c r="T34" s="68">
        <v>124773640</v>
      </c>
    </row>
    <row r="35" spans="2:20" s="29" customFormat="1" ht="24" x14ac:dyDescent="0.6">
      <c r="B35" s="96" t="s">
        <v>260</v>
      </c>
      <c r="D35" s="77" t="s">
        <v>356</v>
      </c>
      <c r="F35" s="68">
        <v>2350842</v>
      </c>
      <c r="H35" s="68">
        <v>55</v>
      </c>
      <c r="J35" s="77">
        <v>0</v>
      </c>
      <c r="L35" s="77">
        <v>0</v>
      </c>
      <c r="N35" s="77">
        <v>0</v>
      </c>
      <c r="P35" s="68">
        <v>129296310</v>
      </c>
      <c r="R35" s="171">
        <v>15440693</v>
      </c>
      <c r="T35" s="68">
        <v>113855617</v>
      </c>
    </row>
    <row r="36" spans="2:20" s="29" customFormat="1" ht="24" x14ac:dyDescent="0.6">
      <c r="B36" s="96" t="s">
        <v>204</v>
      </c>
      <c r="D36" s="77" t="s">
        <v>223</v>
      </c>
      <c r="F36" s="68">
        <v>1200000</v>
      </c>
      <c r="H36" s="68">
        <v>82</v>
      </c>
      <c r="J36" s="77">
        <v>0</v>
      </c>
      <c r="L36" s="77">
        <v>0</v>
      </c>
      <c r="N36" s="77">
        <v>0</v>
      </c>
      <c r="P36" s="68">
        <v>98400000</v>
      </c>
      <c r="R36" s="77">
        <v>0</v>
      </c>
      <c r="T36" s="68">
        <v>98400000</v>
      </c>
    </row>
    <row r="37" spans="2:20" s="29" customFormat="1" ht="24" x14ac:dyDescent="0.6">
      <c r="B37" s="96" t="s">
        <v>186</v>
      </c>
      <c r="D37" s="77" t="s">
        <v>227</v>
      </c>
      <c r="F37" s="68">
        <v>800000</v>
      </c>
      <c r="H37" s="68">
        <v>110</v>
      </c>
      <c r="J37" s="77">
        <v>0</v>
      </c>
      <c r="L37" s="77">
        <v>0</v>
      </c>
      <c r="N37" s="77">
        <v>0</v>
      </c>
      <c r="P37" s="68">
        <v>88000000</v>
      </c>
      <c r="R37" s="77">
        <v>0</v>
      </c>
      <c r="T37" s="68">
        <v>88000000</v>
      </c>
    </row>
    <row r="38" spans="2:20" s="29" customFormat="1" ht="24" x14ac:dyDescent="0.6">
      <c r="B38" s="96" t="s">
        <v>207</v>
      </c>
      <c r="D38" s="77" t="s">
        <v>247</v>
      </c>
      <c r="F38" s="68">
        <v>90000</v>
      </c>
      <c r="H38" s="68">
        <v>700</v>
      </c>
      <c r="J38" s="77">
        <v>0</v>
      </c>
      <c r="L38" s="77">
        <v>0</v>
      </c>
      <c r="N38" s="77">
        <v>0</v>
      </c>
      <c r="P38" s="68">
        <v>63000000</v>
      </c>
      <c r="R38" s="77">
        <v>0</v>
      </c>
      <c r="T38" s="68">
        <v>63000000</v>
      </c>
    </row>
    <row r="39" spans="2:20" s="29" customFormat="1" ht="24" x14ac:dyDescent="0.6">
      <c r="B39" s="96" t="s">
        <v>208</v>
      </c>
      <c r="D39" s="77" t="s">
        <v>248</v>
      </c>
      <c r="F39" s="68">
        <v>500000</v>
      </c>
      <c r="H39" s="68">
        <v>77</v>
      </c>
      <c r="J39" s="77">
        <v>0</v>
      </c>
      <c r="L39" s="77">
        <v>0</v>
      </c>
      <c r="N39" s="77">
        <v>0</v>
      </c>
      <c r="P39" s="68">
        <v>38500000</v>
      </c>
      <c r="R39" s="77">
        <v>0</v>
      </c>
      <c r="T39" s="68">
        <v>38500000</v>
      </c>
    </row>
    <row r="40" spans="2:20" s="29" customFormat="1" ht="24" x14ac:dyDescent="0.6">
      <c r="B40" s="96"/>
      <c r="D40" s="77"/>
      <c r="F40" s="68"/>
      <c r="H40" s="68"/>
      <c r="J40" s="77"/>
      <c r="L40" s="77"/>
      <c r="N40" s="77"/>
      <c r="P40" s="68"/>
      <c r="R40" s="77"/>
      <c r="T40" s="68"/>
    </row>
    <row r="41" spans="2:20" ht="21.75" thickBot="1" x14ac:dyDescent="0.6">
      <c r="B41" s="72" t="s">
        <v>65</v>
      </c>
      <c r="C41" s="100"/>
      <c r="D41" s="100"/>
      <c r="E41" s="100"/>
      <c r="F41" s="70">
        <f>SUM(F9:F39)</f>
        <v>103385305</v>
      </c>
      <c r="G41" s="72"/>
      <c r="H41" s="70">
        <f>SUM(H9:H39)</f>
        <v>31618</v>
      </c>
      <c r="I41" s="71"/>
      <c r="J41" s="70">
        <f>SUM(J9:J39)</f>
        <v>0</v>
      </c>
      <c r="K41" s="71"/>
      <c r="L41" s="70">
        <f>SUM(L9:L39)</f>
        <v>0</v>
      </c>
      <c r="M41" s="71"/>
      <c r="N41" s="70">
        <f>SUM(N9:N39)</f>
        <v>0</v>
      </c>
      <c r="O41" s="71"/>
      <c r="P41" s="70">
        <f>SUM(P9:P39)</f>
        <v>26756276995</v>
      </c>
      <c r="Q41" s="71"/>
      <c r="R41" s="70">
        <f>SUM(R9:R39)</f>
        <v>16886795</v>
      </c>
      <c r="S41" s="71"/>
      <c r="T41" s="70">
        <f>SUM(T9:T39)</f>
        <v>26739390200</v>
      </c>
    </row>
    <row r="42" spans="2:20" ht="21.75" thickTop="1" x14ac:dyDescent="0.55000000000000004">
      <c r="L42"/>
    </row>
    <row r="43" spans="2:20" ht="30" x14ac:dyDescent="0.75">
      <c r="J43" s="45">
        <v>16</v>
      </c>
      <c r="L43"/>
    </row>
    <row r="44" spans="2:20" x14ac:dyDescent="0.55000000000000004">
      <c r="L44"/>
    </row>
    <row r="45" spans="2:20" x14ac:dyDescent="0.55000000000000004">
      <c r="L45"/>
    </row>
    <row r="46" spans="2:20" x14ac:dyDescent="0.55000000000000004">
      <c r="L46"/>
    </row>
    <row r="47" spans="2:20" x14ac:dyDescent="0.55000000000000004">
      <c r="L47"/>
    </row>
    <row r="48" spans="2:20" x14ac:dyDescent="0.55000000000000004">
      <c r="L48"/>
    </row>
    <row r="49" spans="12:12" x14ac:dyDescent="0.55000000000000004">
      <c r="L49"/>
    </row>
    <row r="50" spans="12:12" x14ac:dyDescent="0.55000000000000004">
      <c r="L50"/>
    </row>
    <row r="51" spans="12:12" x14ac:dyDescent="0.55000000000000004">
      <c r="L51"/>
    </row>
    <row r="52" spans="12:12" x14ac:dyDescent="0.55000000000000004">
      <c r="L52"/>
    </row>
    <row r="53" spans="12:12" x14ac:dyDescent="0.55000000000000004">
      <c r="L53"/>
    </row>
    <row r="54" spans="12:12" x14ac:dyDescent="0.55000000000000004">
      <c r="L54"/>
    </row>
    <row r="55" spans="12:12" x14ac:dyDescent="0.55000000000000004">
      <c r="L55"/>
    </row>
    <row r="56" spans="12:12" x14ac:dyDescent="0.55000000000000004">
      <c r="L56"/>
    </row>
    <row r="57" spans="12:12" x14ac:dyDescent="0.55000000000000004">
      <c r="L57"/>
    </row>
    <row r="58" spans="12:12" x14ac:dyDescent="0.55000000000000004">
      <c r="L58" s="90"/>
    </row>
  </sheetData>
  <sortState xmlns:xlrd2="http://schemas.microsoft.com/office/spreadsheetml/2017/richdata2" ref="B9:T39">
    <sortCondition descending="1" ref="T9:T39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4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7"/>
  <sheetViews>
    <sheetView rightToLeft="1" topLeftCell="A2" zoomScaleNormal="100" workbookViewId="0">
      <selection activeCell="N31" sqref="N30:N31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94" t="s">
        <v>182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</row>
    <row r="2" spans="1:20" ht="25.5" x14ac:dyDescent="0.25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</row>
    <row r="3" spans="1:20" ht="25.5" x14ac:dyDescent="0.25">
      <c r="A3" s="194" t="s">
        <v>357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</row>
    <row r="4" spans="1:20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</row>
    <row r="5" spans="1:20" ht="24" x14ac:dyDescent="0.25">
      <c r="A5" s="214" t="s">
        <v>172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</row>
    <row r="6" spans="1:20" ht="21" x14ac:dyDescent="0.25">
      <c r="A6" s="192" t="s">
        <v>143</v>
      </c>
      <c r="B6" s="120"/>
      <c r="C6" s="120"/>
      <c r="D6" s="120"/>
      <c r="E6" s="120"/>
      <c r="F6" s="120"/>
      <c r="G6" s="120"/>
      <c r="H6" s="120"/>
      <c r="I6" s="120"/>
      <c r="J6" s="192" t="s">
        <v>39</v>
      </c>
      <c r="K6" s="192"/>
      <c r="L6" s="192"/>
      <c r="M6" s="192"/>
      <c r="N6" s="192"/>
      <c r="O6" s="120"/>
      <c r="P6" s="192" t="s">
        <v>110</v>
      </c>
      <c r="Q6" s="192"/>
      <c r="R6" s="192"/>
      <c r="S6" s="192"/>
      <c r="T6" s="192"/>
    </row>
    <row r="7" spans="1:20" ht="63" x14ac:dyDescent="0.25">
      <c r="A7" s="192"/>
      <c r="B7" s="120"/>
      <c r="C7" s="130" t="s">
        <v>144</v>
      </c>
      <c r="D7" s="120"/>
      <c r="E7" s="225" t="s">
        <v>70</v>
      </c>
      <c r="F7" s="225"/>
      <c r="G7" s="120"/>
      <c r="H7" s="130" t="s">
        <v>145</v>
      </c>
      <c r="I7" s="120"/>
      <c r="J7" s="129" t="s">
        <v>42</v>
      </c>
      <c r="K7" s="121"/>
      <c r="L7" s="129" t="s">
        <v>43</v>
      </c>
      <c r="M7" s="121"/>
      <c r="N7" s="129" t="s">
        <v>44</v>
      </c>
      <c r="O7" s="120"/>
      <c r="P7" s="129" t="s">
        <v>42</v>
      </c>
      <c r="Q7" s="121"/>
      <c r="R7" s="129" t="s">
        <v>43</v>
      </c>
      <c r="S7" s="121"/>
      <c r="T7" s="129" t="s">
        <v>44</v>
      </c>
    </row>
    <row r="8" spans="1:20" ht="18.75" x14ac:dyDescent="0.25">
      <c r="A8" s="140"/>
      <c r="B8" s="120"/>
      <c r="C8" s="121"/>
      <c r="D8" s="120"/>
      <c r="E8" s="140"/>
      <c r="F8" s="121"/>
      <c r="G8" s="120"/>
      <c r="H8" s="142"/>
      <c r="I8" s="120"/>
      <c r="J8" s="141"/>
      <c r="K8" s="120"/>
      <c r="L8" s="141"/>
      <c r="M8" s="120"/>
      <c r="N8" s="141"/>
      <c r="O8" s="120"/>
      <c r="P8" s="141"/>
      <c r="Q8" s="120"/>
      <c r="R8" s="141"/>
      <c r="S8" s="120"/>
      <c r="T8" s="141"/>
    </row>
    <row r="9" spans="1:20" ht="21.75" thickBot="1" x14ac:dyDescent="0.3">
      <c r="A9" s="128" t="s">
        <v>59</v>
      </c>
      <c r="B9" s="120"/>
      <c r="C9" s="127"/>
      <c r="D9" s="120"/>
      <c r="E9" s="224"/>
      <c r="F9" s="224"/>
      <c r="G9" s="120"/>
      <c r="H9" s="127"/>
      <c r="I9" s="120"/>
      <c r="J9" s="127"/>
      <c r="K9" s="120"/>
      <c r="L9" s="127"/>
      <c r="M9" s="120"/>
      <c r="N9" s="127"/>
      <c r="O9" s="120"/>
      <c r="P9" s="127"/>
      <c r="Q9" s="120"/>
      <c r="R9" s="127"/>
      <c r="S9" s="120"/>
      <c r="T9" s="127"/>
    </row>
    <row r="10" spans="1:20" ht="15.75" thickTop="1" x14ac:dyDescent="0.25">
      <c r="A10" s="120"/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</row>
    <row r="11" spans="1:20" x14ac:dyDescent="0.25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</row>
    <row r="12" spans="1:20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</row>
    <row r="13" spans="1:20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</row>
    <row r="14" spans="1:20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</row>
    <row r="15" spans="1:20" ht="30" x14ac:dyDescent="0.75">
      <c r="A15" s="212">
        <v>17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</row>
    <row r="16" spans="1:20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</row>
    <row r="17" spans="1:20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</row>
  </sheetData>
  <mergeCells count="10">
    <mergeCell ref="A15:T15"/>
    <mergeCell ref="E9:F9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18"/>
  <sheetViews>
    <sheetView rightToLeft="1" view="pageBreakPreview" zoomScale="70" zoomScaleNormal="70" zoomScaleSheetLayoutView="70" workbookViewId="0">
      <selection activeCell="H17" sqref="H17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0" t="s">
        <v>181</v>
      </c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</row>
    <row r="3" spans="2:22" ht="27" customHeight="1" x14ac:dyDescent="0.25">
      <c r="B3" s="230" t="s">
        <v>37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</row>
    <row r="4" spans="2:22" ht="27" customHeight="1" x14ac:dyDescent="0.25">
      <c r="B4" s="230" t="s">
        <v>357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</row>
    <row r="5" spans="2:22" s="25" customFormat="1" ht="21.75" customHeight="1" x14ac:dyDescent="0.2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2:22" s="2" customFormat="1" ht="30.75" customHeight="1" x14ac:dyDescent="0.55000000000000004">
      <c r="B6" s="229" t="s">
        <v>173</v>
      </c>
      <c r="C6" s="229"/>
      <c r="D6" s="229"/>
      <c r="E6" s="229"/>
      <c r="F6" s="229"/>
      <c r="G6" s="229"/>
      <c r="H6" s="229"/>
      <c r="I6" s="229"/>
      <c r="J6" s="229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28" t="s">
        <v>38</v>
      </c>
      <c r="C8" s="228" t="s">
        <v>38</v>
      </c>
      <c r="D8" s="228" t="s">
        <v>39</v>
      </c>
      <c r="E8" s="228" t="s">
        <v>39</v>
      </c>
      <c r="F8" s="228" t="s">
        <v>39</v>
      </c>
      <c r="G8" s="228" t="s">
        <v>39</v>
      </c>
      <c r="H8" s="228" t="s">
        <v>39</v>
      </c>
      <c r="I8" s="82"/>
      <c r="J8" s="228" t="s">
        <v>40</v>
      </c>
      <c r="K8" s="228" t="s">
        <v>40</v>
      </c>
      <c r="L8" s="228" t="s">
        <v>40</v>
      </c>
      <c r="M8" s="228" t="s">
        <v>40</v>
      </c>
      <c r="N8" s="228" t="s">
        <v>40</v>
      </c>
    </row>
    <row r="9" spans="2:22" s="26" customFormat="1" ht="58.5" customHeight="1" x14ac:dyDescent="0.25">
      <c r="B9" s="227" t="s">
        <v>41</v>
      </c>
      <c r="C9" s="83"/>
      <c r="D9" s="227" t="s">
        <v>42</v>
      </c>
      <c r="E9" s="83"/>
      <c r="F9" s="227" t="s">
        <v>43</v>
      </c>
      <c r="G9" s="83"/>
      <c r="H9" s="227" t="s">
        <v>44</v>
      </c>
      <c r="I9" s="82"/>
      <c r="J9" s="227" t="s">
        <v>42</v>
      </c>
      <c r="K9" s="83"/>
      <c r="L9" s="227" t="s">
        <v>43</v>
      </c>
      <c r="M9" s="83"/>
      <c r="N9" s="227" t="s">
        <v>44</v>
      </c>
    </row>
    <row r="10" spans="2:22" s="25" customFormat="1" ht="23.25" customHeight="1" x14ac:dyDescent="0.25">
      <c r="B10" s="84" t="s">
        <v>242</v>
      </c>
      <c r="C10" s="82"/>
      <c r="D10" s="68">
        <v>465570</v>
      </c>
      <c r="E10" s="86"/>
      <c r="F10" s="68">
        <v>0</v>
      </c>
      <c r="G10" s="86"/>
      <c r="H10" s="68">
        <v>465570</v>
      </c>
      <c r="I10" s="86"/>
      <c r="J10" s="68">
        <v>32790712</v>
      </c>
      <c r="K10" s="86"/>
      <c r="L10" s="68">
        <v>0</v>
      </c>
      <c r="M10" s="86"/>
      <c r="N10" s="68">
        <v>32790712</v>
      </c>
    </row>
    <row r="11" spans="2:22" s="25" customFormat="1" ht="23.25" customHeight="1" x14ac:dyDescent="0.25">
      <c r="B11" s="84" t="s">
        <v>240</v>
      </c>
      <c r="C11" s="82"/>
      <c r="D11" s="68">
        <v>3022</v>
      </c>
      <c r="E11" s="86"/>
      <c r="F11" s="68">
        <v>0</v>
      </c>
      <c r="G11" s="86"/>
      <c r="H11" s="68">
        <v>3022</v>
      </c>
      <c r="I11" s="86"/>
      <c r="J11" s="68">
        <v>34147</v>
      </c>
      <c r="K11" s="86"/>
      <c r="L11" s="68">
        <v>0</v>
      </c>
      <c r="M11" s="86"/>
      <c r="N11" s="68">
        <v>34147</v>
      </c>
    </row>
    <row r="12" spans="2:22" s="25" customFormat="1" ht="23.25" customHeight="1" x14ac:dyDescent="0.25">
      <c r="B12" s="84" t="s">
        <v>243</v>
      </c>
      <c r="C12" s="82"/>
      <c r="D12" s="68">
        <v>0</v>
      </c>
      <c r="E12" s="86"/>
      <c r="F12" s="68">
        <v>0</v>
      </c>
      <c r="G12" s="86"/>
      <c r="H12" s="68">
        <v>0</v>
      </c>
      <c r="I12" s="86"/>
      <c r="J12" s="68">
        <v>33679</v>
      </c>
      <c r="K12" s="86"/>
      <c r="L12" s="68">
        <v>0</v>
      </c>
      <c r="M12" s="86"/>
      <c r="N12" s="68">
        <v>33679</v>
      </c>
    </row>
    <row r="13" spans="2:22" s="25" customFormat="1" ht="23.25" customHeight="1" x14ac:dyDescent="0.25">
      <c r="B13" s="84" t="s">
        <v>241</v>
      </c>
      <c r="C13" s="82"/>
      <c r="D13" s="68">
        <v>1169</v>
      </c>
      <c r="E13" s="86"/>
      <c r="F13" s="68">
        <v>0</v>
      </c>
      <c r="G13" s="86"/>
      <c r="H13" s="68">
        <v>1169</v>
      </c>
      <c r="I13" s="86"/>
      <c r="J13" s="68">
        <v>16392</v>
      </c>
      <c r="K13" s="86"/>
      <c r="L13" s="68">
        <v>0</v>
      </c>
      <c r="M13" s="86"/>
      <c r="N13" s="68">
        <v>16392</v>
      </c>
    </row>
    <row r="14" spans="2:22" s="25" customFormat="1" ht="23.25" customHeight="1" x14ac:dyDescent="0.25">
      <c r="B14" s="84"/>
      <c r="C14" s="82"/>
      <c r="D14" s="131"/>
      <c r="E14" s="86"/>
      <c r="F14" s="85"/>
      <c r="G14" s="86"/>
      <c r="H14" s="85"/>
      <c r="I14" s="86"/>
      <c r="J14" s="85"/>
      <c r="K14" s="86"/>
      <c r="L14" s="85"/>
      <c r="M14" s="86"/>
      <c r="N14" s="85"/>
    </row>
    <row r="15" spans="2:22" s="25" customFormat="1" ht="21.75" customHeight="1" thickBot="1" x14ac:dyDescent="0.3">
      <c r="B15" s="226" t="s">
        <v>65</v>
      </c>
      <c r="C15" s="226"/>
      <c r="D15" s="87">
        <f>SUM(D10:D13)</f>
        <v>469761</v>
      </c>
      <c r="E15" s="87"/>
      <c r="F15" s="87">
        <f>SUM(F10:F13)</f>
        <v>0</v>
      </c>
      <c r="G15" s="87"/>
      <c r="H15" s="87">
        <f>SUM(H10:H13)</f>
        <v>469761</v>
      </c>
      <c r="I15" s="87"/>
      <c r="J15" s="87">
        <f>SUM(J10:J13)</f>
        <v>32874930</v>
      </c>
      <c r="K15" s="87"/>
      <c r="L15" s="87">
        <f>SUM(L10:L13)</f>
        <v>0</v>
      </c>
      <c r="M15" s="87"/>
      <c r="N15" s="87">
        <f>SUM(N10:N13)</f>
        <v>32874930</v>
      </c>
    </row>
    <row r="16" spans="2:22" ht="21.75" customHeight="1" thickTop="1" x14ac:dyDescent="0.25"/>
    <row r="17" spans="4:6" ht="21.75" customHeight="1" x14ac:dyDescent="0.25">
      <c r="F17" s="91"/>
    </row>
    <row r="18" spans="4:6" ht="21.75" customHeight="1" x14ac:dyDescent="0.25">
      <c r="D18" s="48">
        <v>18</v>
      </c>
    </row>
  </sheetData>
  <sortState xmlns:xlrd2="http://schemas.microsoft.com/office/spreadsheetml/2017/richdata2" ref="B10:N13">
    <sortCondition descending="1" ref="N10:N13"/>
  </sortState>
  <mergeCells count="15">
    <mergeCell ref="B6:J6"/>
    <mergeCell ref="B8:C8"/>
    <mergeCell ref="B2:N2"/>
    <mergeCell ref="B3:N3"/>
    <mergeCell ref="B4:N4"/>
    <mergeCell ref="B15:C15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topLeftCell="A4" zoomScale="110" zoomScaleNormal="110" zoomScaleSheetLayoutView="110" workbookViewId="0">
      <selection activeCell="D9" sqref="D9:G9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3" t="s">
        <v>181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</row>
    <row r="3" spans="3:17" ht="30" x14ac:dyDescent="0.55000000000000004">
      <c r="C3" s="173" t="s">
        <v>0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</row>
    <row r="4" spans="3:17" ht="30" x14ac:dyDescent="0.55000000000000004">
      <c r="C4" s="173" t="s">
        <v>357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66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74" t="s">
        <v>71</v>
      </c>
      <c r="D9" s="175" t="s">
        <v>341</v>
      </c>
      <c r="E9" s="175" t="s">
        <v>2</v>
      </c>
      <c r="F9" s="175" t="s">
        <v>2</v>
      </c>
      <c r="G9" s="175" t="s">
        <v>2</v>
      </c>
      <c r="I9" s="175" t="s">
        <v>3</v>
      </c>
      <c r="J9" s="175" t="s">
        <v>3</v>
      </c>
      <c r="K9" s="175" t="s">
        <v>3</v>
      </c>
      <c r="M9" s="175" t="s">
        <v>358</v>
      </c>
      <c r="N9" s="175" t="s">
        <v>4</v>
      </c>
      <c r="O9" s="175" t="s">
        <v>4</v>
      </c>
      <c r="P9" s="175" t="s">
        <v>4</v>
      </c>
      <c r="Q9" s="175" t="s">
        <v>4</v>
      </c>
    </row>
    <row r="10" spans="3:17" s="6" customFormat="1" ht="44.25" customHeight="1" x14ac:dyDescent="0.25">
      <c r="C10" s="174"/>
      <c r="D10" s="10"/>
      <c r="E10" s="176" t="s">
        <v>6</v>
      </c>
      <c r="F10" s="10"/>
      <c r="G10" s="176" t="s">
        <v>7</v>
      </c>
      <c r="I10" s="176" t="s">
        <v>72</v>
      </c>
      <c r="J10" s="10"/>
      <c r="K10" s="176" t="s">
        <v>73</v>
      </c>
      <c r="L10" s="31">
        <v>0</v>
      </c>
      <c r="M10" s="176" t="s">
        <v>6</v>
      </c>
      <c r="N10" s="10"/>
      <c r="O10" s="176" t="s">
        <v>7</v>
      </c>
      <c r="Q10" s="178" t="s">
        <v>11</v>
      </c>
    </row>
    <row r="11" spans="3:17" s="6" customFormat="1" ht="39.75" customHeight="1" x14ac:dyDescent="0.25">
      <c r="C11" s="174"/>
      <c r="D11" s="9"/>
      <c r="E11" s="177" t="s">
        <v>6</v>
      </c>
      <c r="F11" s="9"/>
      <c r="G11" s="177" t="s">
        <v>7</v>
      </c>
      <c r="I11" s="177"/>
      <c r="J11" s="9"/>
      <c r="K11" s="177"/>
      <c r="L11" s="31">
        <v>0</v>
      </c>
      <c r="M11" s="177" t="s">
        <v>6</v>
      </c>
      <c r="N11" s="9"/>
      <c r="O11" s="177" t="s">
        <v>7</v>
      </c>
      <c r="Q11" s="179" t="s">
        <v>11</v>
      </c>
    </row>
    <row r="12" spans="3:17" x14ac:dyDescent="0.55000000000000004">
      <c r="C12" s="30" t="s">
        <v>67</v>
      </c>
      <c r="E12" s="102">
        <f>سهام!G44</f>
        <v>296911275431</v>
      </c>
      <c r="F12" s="20"/>
      <c r="G12" s="102">
        <f>سهام!I44</f>
        <v>297105636580.664</v>
      </c>
      <c r="H12" s="20"/>
      <c r="I12" s="102">
        <f>سهام!M44</f>
        <v>24912311897</v>
      </c>
      <c r="J12" s="20"/>
      <c r="K12" s="102">
        <f>سهام!Q44</f>
        <v>79569738235</v>
      </c>
      <c r="L12" s="51">
        <v>0</v>
      </c>
      <c r="M12" s="102">
        <f>سهام!W44</f>
        <v>246515622849</v>
      </c>
      <c r="N12" s="20"/>
      <c r="O12" s="102">
        <f>سهام!Y44</f>
        <v>234506293754.8703</v>
      </c>
      <c r="P12" s="20"/>
      <c r="Q12" s="51">
        <f>O12/O17</f>
        <v>0.92224965307427198</v>
      </c>
    </row>
    <row r="13" spans="3:17" x14ac:dyDescent="0.55000000000000004">
      <c r="C13" s="2" t="s">
        <v>158</v>
      </c>
      <c r="E13" s="102">
        <f>'واحدهای صندوق'!E11</f>
        <v>23807179963</v>
      </c>
      <c r="F13" s="20"/>
      <c r="G13" s="102">
        <f>'واحدهای صندوق'!G11</f>
        <v>22336274139.375</v>
      </c>
      <c r="H13" s="20"/>
      <c r="I13" s="102">
        <f>'واحدهای صندوق'!K11</f>
        <v>0</v>
      </c>
      <c r="J13" s="20"/>
      <c r="K13" s="102">
        <f>'واحدهای صندوق'!O11</f>
        <v>2293480830</v>
      </c>
      <c r="L13" s="51"/>
      <c r="M13" s="102">
        <f>'واحدهای صندوق'!U11</f>
        <v>21423298760</v>
      </c>
      <c r="N13" s="20"/>
      <c r="O13" s="102">
        <f>'واحدهای صندوق'!W11</f>
        <v>19091491899.375</v>
      </c>
      <c r="P13" s="20"/>
      <c r="Q13" s="101">
        <f>O13/O17</f>
        <v>7.5081659852053326E-2</v>
      </c>
    </row>
    <row r="14" spans="3:17" x14ac:dyDescent="0.55000000000000004">
      <c r="C14" s="2" t="s">
        <v>77</v>
      </c>
      <c r="E14" s="102">
        <f>سپرده!D14</f>
        <v>2735566165.0362</v>
      </c>
      <c r="F14" s="20"/>
      <c r="G14" s="102">
        <f>سپرده!D14</f>
        <v>2735566165.0362</v>
      </c>
      <c r="H14" s="20"/>
      <c r="I14" s="102">
        <f>سپرده!F14</f>
        <v>69528618007</v>
      </c>
      <c r="J14" s="20"/>
      <c r="K14" s="102">
        <f>سپرده!H14</f>
        <v>71585600111</v>
      </c>
      <c r="L14" s="51">
        <v>0.3836</v>
      </c>
      <c r="M14" s="102">
        <f>سپرده!J14</f>
        <v>678584061</v>
      </c>
      <c r="N14" s="20"/>
      <c r="O14" s="102">
        <f>سپرده!J14</f>
        <v>678584061</v>
      </c>
      <c r="P14" s="20"/>
      <c r="Q14" s="51">
        <f>O14/$O$17</f>
        <v>2.6686870736746839E-3</v>
      </c>
    </row>
    <row r="15" spans="3:17" x14ac:dyDescent="0.55000000000000004">
      <c r="C15" s="2" t="s">
        <v>68</v>
      </c>
      <c r="E15" s="102">
        <f>'اوراق مشارکت'!R14</f>
        <v>0</v>
      </c>
      <c r="F15" s="20"/>
      <c r="G15" s="102">
        <f>'اوراق مشارکت'!T14</f>
        <v>0</v>
      </c>
      <c r="H15" s="20"/>
      <c r="I15" s="102">
        <f>'اوراق مشارکت'!X14</f>
        <v>0</v>
      </c>
      <c r="J15" s="20"/>
      <c r="K15" s="102">
        <f>'اوراق مشارکت'!AB14</f>
        <v>0</v>
      </c>
      <c r="L15" s="51">
        <v>0</v>
      </c>
      <c r="M15" s="102">
        <f>'اوراق مشارکت'!AH14</f>
        <v>0</v>
      </c>
      <c r="N15" s="20"/>
      <c r="O15" s="102">
        <f>'اوراق مشارکت'!AJ14</f>
        <v>0</v>
      </c>
      <c r="P15" s="20"/>
      <c r="Q15" s="108">
        <f>O15/$O$17</f>
        <v>0</v>
      </c>
    </row>
    <row r="16" spans="3:17" x14ac:dyDescent="0.55000000000000004">
      <c r="E16" s="3"/>
      <c r="G16" s="3"/>
      <c r="I16" s="3"/>
      <c r="K16" s="3"/>
      <c r="L16" s="92">
        <v>0.25369999999999998</v>
      </c>
      <c r="M16" s="3"/>
      <c r="O16" s="3"/>
      <c r="Q16" s="8"/>
    </row>
    <row r="17" spans="3:17" ht="21.75" thickBot="1" x14ac:dyDescent="0.6">
      <c r="C17" s="2" t="s">
        <v>65</v>
      </c>
      <c r="D17" s="3">
        <f>SUM(D12:D14)</f>
        <v>0</v>
      </c>
      <c r="E17" s="70">
        <f>SUM(E12:E16)</f>
        <v>323454021559.03619</v>
      </c>
      <c r="F17" s="73">
        <f>SUM(F12:F14)</f>
        <v>0</v>
      </c>
      <c r="G17" s="70">
        <f>SUM(G12:G16)</f>
        <v>322177476885.0752</v>
      </c>
      <c r="H17" s="73">
        <f>SUM(H12:H14)</f>
        <v>0</v>
      </c>
      <c r="I17" s="70">
        <f>SUM(I12:I16)</f>
        <v>94440929904</v>
      </c>
      <c r="J17" s="73">
        <f>SUM(J12:J14)</f>
        <v>0</v>
      </c>
      <c r="K17" s="70">
        <f>SUM(K12:K16)</f>
        <v>153448819176</v>
      </c>
      <c r="L17" s="73">
        <v>0</v>
      </c>
      <c r="M17" s="70">
        <f>SUM(M12:M16)</f>
        <v>268617505670</v>
      </c>
      <c r="N17" s="73">
        <f>SUM(N12:N14)</f>
        <v>0</v>
      </c>
      <c r="O17" s="70">
        <f>SUM(O12:O16)</f>
        <v>254276369715.2453</v>
      </c>
      <c r="P17" s="73">
        <f>SUM(P12:P14)</f>
        <v>0</v>
      </c>
      <c r="Q17" s="104">
        <v>1</v>
      </c>
    </row>
    <row r="18" spans="3:17" ht="21.75" thickTop="1" x14ac:dyDescent="0.55000000000000004">
      <c r="L18" s="92">
        <v>0.2044</v>
      </c>
      <c r="Q18" s="8"/>
    </row>
    <row r="19" spans="3:17" x14ac:dyDescent="0.55000000000000004">
      <c r="L19" s="92">
        <v>0.11650000000000001</v>
      </c>
    </row>
    <row r="20" spans="3:17" x14ac:dyDescent="0.55000000000000004">
      <c r="L20" s="92">
        <v>0</v>
      </c>
    </row>
    <row r="21" spans="3:17" ht="30" x14ac:dyDescent="0.75">
      <c r="I21" s="41">
        <v>1</v>
      </c>
      <c r="L21" s="92">
        <v>6.3700000000000007E-2</v>
      </c>
    </row>
    <row r="22" spans="3:17" x14ac:dyDescent="0.55000000000000004">
      <c r="L22" s="92">
        <v>0</v>
      </c>
    </row>
    <row r="23" spans="3:17" x14ac:dyDescent="0.55000000000000004">
      <c r="L23" s="92">
        <v>0.13189999999999999</v>
      </c>
    </row>
    <row r="24" spans="3:17" x14ac:dyDescent="0.55000000000000004">
      <c r="L24" s="92">
        <v>3.9899999999999998E-2</v>
      </c>
    </row>
    <row r="25" spans="3:17" x14ac:dyDescent="0.55000000000000004">
      <c r="L25" s="92">
        <v>0.18509999999999999</v>
      </c>
    </row>
    <row r="26" spans="3:17" x14ac:dyDescent="0.55000000000000004">
      <c r="L26" s="92">
        <v>1.89E-2</v>
      </c>
    </row>
    <row r="27" spans="3:17" x14ac:dyDescent="0.55000000000000004">
      <c r="L27" s="92">
        <v>5.16E-2</v>
      </c>
    </row>
    <row r="28" spans="3:17" x14ac:dyDescent="0.55000000000000004">
      <c r="L28" s="92">
        <v>3.6200000000000003E-2</v>
      </c>
    </row>
    <row r="29" spans="3:17" x14ac:dyDescent="0.55000000000000004">
      <c r="L29" s="92">
        <v>0</v>
      </c>
    </row>
    <row r="30" spans="3:17" x14ac:dyDescent="0.55000000000000004">
      <c r="L30" s="92">
        <v>1.8200000000000001E-2</v>
      </c>
    </row>
    <row r="31" spans="3:17" x14ac:dyDescent="0.55000000000000004">
      <c r="L31" s="92">
        <v>3.3000000000000002E-2</v>
      </c>
    </row>
    <row r="32" spans="3:17" x14ac:dyDescent="0.55000000000000004">
      <c r="L32" s="92">
        <v>5.7999999999999996E-3</v>
      </c>
    </row>
    <row r="33" spans="12:12" x14ac:dyDescent="0.55000000000000004">
      <c r="L33" s="92">
        <v>2.0000000000000001E-4</v>
      </c>
    </row>
    <row r="34" spans="12:12" x14ac:dyDescent="0.55000000000000004">
      <c r="L34" s="92">
        <v>0</v>
      </c>
    </row>
    <row r="35" spans="12:12" x14ac:dyDescent="0.55000000000000004">
      <c r="L35" s="92">
        <v>0</v>
      </c>
    </row>
    <row r="36" spans="12:12" x14ac:dyDescent="0.55000000000000004">
      <c r="L36" s="92">
        <v>0</v>
      </c>
    </row>
    <row r="37" spans="12:12" x14ac:dyDescent="0.55000000000000004">
      <c r="L37" s="92">
        <v>1E-4</v>
      </c>
    </row>
    <row r="38" spans="12:12" x14ac:dyDescent="0.55000000000000004">
      <c r="L38" s="92">
        <v>-9.1000000000000004E-3</v>
      </c>
    </row>
    <row r="39" spans="12:12" x14ac:dyDescent="0.55000000000000004">
      <c r="L39" s="92">
        <v>0</v>
      </c>
    </row>
    <row r="40" spans="12:12" x14ac:dyDescent="0.55000000000000004">
      <c r="L40" s="92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C12:O15">
    <sortCondition descending="1" ref="O12:O15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55"/>
  <sheetViews>
    <sheetView rightToLeft="1" view="pageBreakPreview" topLeftCell="A28" zoomScaleNormal="55" zoomScaleSheetLayoutView="100" workbookViewId="0">
      <selection activeCell="R37" sqref="R37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2.425781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2.42578125" style="4" bestFit="1" customWidth="1"/>
    <col min="13" max="13" width="1" style="4" customWidth="1"/>
    <col min="14" max="14" width="16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75" t="s">
        <v>181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</row>
    <row r="3" spans="2:28" ht="30" x14ac:dyDescent="0.55000000000000004">
      <c r="B3" s="175" t="s">
        <v>37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</row>
    <row r="4" spans="2:28" ht="30" x14ac:dyDescent="0.55000000000000004">
      <c r="B4" s="175" t="s">
        <v>357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</row>
    <row r="5" spans="2:28" ht="61.5" customHeight="1" x14ac:dyDescent="0.55000000000000004"/>
    <row r="6" spans="2:28" s="2" customFormat="1" ht="30" x14ac:dyDescent="0.55000000000000004">
      <c r="B6" s="12" t="s">
        <v>174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74" t="s">
        <v>1</v>
      </c>
      <c r="D8" s="175" t="s">
        <v>39</v>
      </c>
      <c r="E8" s="175" t="s">
        <v>39</v>
      </c>
      <c r="F8" s="175" t="s">
        <v>39</v>
      </c>
      <c r="G8" s="175" t="s">
        <v>39</v>
      </c>
      <c r="H8" s="175" t="s">
        <v>39</v>
      </c>
      <c r="I8" s="175" t="s">
        <v>39</v>
      </c>
      <c r="J8" s="175" t="s">
        <v>39</v>
      </c>
      <c r="L8" s="175" t="s">
        <v>40</v>
      </c>
      <c r="M8" s="175" t="s">
        <v>40</v>
      </c>
      <c r="N8" s="175" t="s">
        <v>40</v>
      </c>
      <c r="O8" s="175" t="s">
        <v>40</v>
      </c>
      <c r="P8" s="175" t="s">
        <v>40</v>
      </c>
      <c r="Q8" s="175" t="s">
        <v>40</v>
      </c>
      <c r="R8" s="175" t="s">
        <v>40</v>
      </c>
    </row>
    <row r="9" spans="2:28" ht="69" customHeight="1" x14ac:dyDescent="0.65">
      <c r="B9" s="174" t="s">
        <v>1</v>
      </c>
      <c r="D9" s="231" t="s">
        <v>5</v>
      </c>
      <c r="E9" s="39"/>
      <c r="F9" s="231" t="s">
        <v>146</v>
      </c>
      <c r="G9" s="39"/>
      <c r="H9" s="231" t="s">
        <v>51</v>
      </c>
      <c r="I9" s="39"/>
      <c r="J9" s="231" t="s">
        <v>52</v>
      </c>
      <c r="K9" s="28"/>
      <c r="L9" s="231" t="s">
        <v>5</v>
      </c>
      <c r="M9" s="39"/>
      <c r="N9" s="231" t="s">
        <v>146</v>
      </c>
      <c r="O9" s="39"/>
      <c r="P9" s="231" t="s">
        <v>51</v>
      </c>
      <c r="Q9" s="39"/>
      <c r="R9" s="216" t="s">
        <v>156</v>
      </c>
    </row>
    <row r="10" spans="2:28" ht="21.75" customHeight="1" x14ac:dyDescent="0.55000000000000004">
      <c r="B10" s="22" t="s">
        <v>346</v>
      </c>
      <c r="D10" s="68">
        <v>450000</v>
      </c>
      <c r="E10" s="6"/>
      <c r="F10" s="68">
        <v>5846505075</v>
      </c>
      <c r="G10" s="6"/>
      <c r="H10" s="68">
        <v>4034848950</v>
      </c>
      <c r="I10" s="6"/>
      <c r="J10" s="68">
        <v>1811656125</v>
      </c>
      <c r="K10" s="6"/>
      <c r="L10" s="68">
        <v>450000</v>
      </c>
      <c r="M10" s="6"/>
      <c r="N10" s="68">
        <v>5846505075</v>
      </c>
      <c r="O10" s="6"/>
      <c r="P10" s="68">
        <v>3843486720</v>
      </c>
      <c r="Q10" s="6"/>
      <c r="R10" s="68">
        <v>2003018355</v>
      </c>
    </row>
    <row r="11" spans="2:28" ht="21.75" customHeight="1" x14ac:dyDescent="0.55000000000000004">
      <c r="B11" s="22" t="s">
        <v>185</v>
      </c>
      <c r="D11" s="68">
        <v>19617523</v>
      </c>
      <c r="E11" s="6"/>
      <c r="F11" s="68">
        <v>11953989626</v>
      </c>
      <c r="G11" s="6"/>
      <c r="H11" s="68">
        <v>11953989626</v>
      </c>
      <c r="I11" s="6"/>
      <c r="J11" s="68">
        <v>0</v>
      </c>
      <c r="K11" s="6"/>
      <c r="L11" s="68">
        <v>19617523</v>
      </c>
      <c r="M11" s="6"/>
      <c r="N11" s="68">
        <v>11953989626</v>
      </c>
      <c r="O11" s="6"/>
      <c r="P11" s="68">
        <v>10329624880</v>
      </c>
      <c r="Q11" s="6"/>
      <c r="R11" s="68">
        <v>1624364746</v>
      </c>
    </row>
    <row r="12" spans="2:28" ht="21.75" customHeight="1" x14ac:dyDescent="0.55000000000000004">
      <c r="B12" s="22" t="s">
        <v>217</v>
      </c>
      <c r="D12" s="68">
        <v>370000</v>
      </c>
      <c r="E12" s="6"/>
      <c r="F12" s="68">
        <v>10850055750</v>
      </c>
      <c r="G12" s="6"/>
      <c r="H12" s="68">
        <v>11579536976</v>
      </c>
      <c r="I12" s="6"/>
      <c r="J12" s="68">
        <v>-729481226</v>
      </c>
      <c r="K12" s="6"/>
      <c r="L12" s="68">
        <v>370000</v>
      </c>
      <c r="M12" s="6"/>
      <c r="N12" s="68">
        <v>10850055750</v>
      </c>
      <c r="O12" s="6"/>
      <c r="P12" s="68">
        <v>9522075830</v>
      </c>
      <c r="Q12" s="6"/>
      <c r="R12" s="68">
        <v>1327979920</v>
      </c>
    </row>
    <row r="13" spans="2:28" ht="21.75" customHeight="1" x14ac:dyDescent="0.55000000000000004">
      <c r="B13" s="22" t="s">
        <v>348</v>
      </c>
      <c r="D13" s="68">
        <v>374250</v>
      </c>
      <c r="E13" s="6"/>
      <c r="F13" s="68">
        <v>12239563691</v>
      </c>
      <c r="G13" s="6"/>
      <c r="H13" s="68">
        <v>11654616071</v>
      </c>
      <c r="I13" s="6"/>
      <c r="J13" s="68">
        <v>584947620</v>
      </c>
      <c r="K13" s="6"/>
      <c r="L13" s="68">
        <v>374250</v>
      </c>
      <c r="M13" s="6"/>
      <c r="N13" s="68">
        <v>12239563691</v>
      </c>
      <c r="O13" s="6"/>
      <c r="P13" s="68">
        <v>11240409066</v>
      </c>
      <c r="Q13" s="6"/>
      <c r="R13" s="68">
        <v>999154625</v>
      </c>
    </row>
    <row r="14" spans="2:28" ht="21.75" customHeight="1" x14ac:dyDescent="0.55000000000000004">
      <c r="B14" s="22" t="s">
        <v>81</v>
      </c>
      <c r="D14" s="68">
        <v>4600000</v>
      </c>
      <c r="E14" s="6"/>
      <c r="F14" s="68">
        <v>14001393060</v>
      </c>
      <c r="G14" s="6"/>
      <c r="H14" s="68">
        <v>14394639240</v>
      </c>
      <c r="I14" s="6"/>
      <c r="J14" s="68">
        <v>-393246180</v>
      </c>
      <c r="K14" s="6"/>
      <c r="L14" s="68">
        <v>4600000</v>
      </c>
      <c r="M14" s="6"/>
      <c r="N14" s="68">
        <v>14001393060</v>
      </c>
      <c r="O14" s="6"/>
      <c r="P14" s="68">
        <v>13021373418</v>
      </c>
      <c r="Q14" s="6"/>
      <c r="R14" s="68">
        <v>980019642</v>
      </c>
    </row>
    <row r="15" spans="2:28" ht="21.75" customHeight="1" x14ac:dyDescent="0.55000000000000004">
      <c r="B15" s="22" t="s">
        <v>359</v>
      </c>
      <c r="D15" s="68">
        <v>3300000</v>
      </c>
      <c r="E15" s="6"/>
      <c r="F15" s="68">
        <v>9001321560</v>
      </c>
      <c r="G15" s="6"/>
      <c r="H15" s="68">
        <v>8049402227</v>
      </c>
      <c r="I15" s="6"/>
      <c r="J15" s="68">
        <v>951919333</v>
      </c>
      <c r="K15" s="6"/>
      <c r="L15" s="68">
        <v>3300000</v>
      </c>
      <c r="M15" s="6"/>
      <c r="N15" s="68">
        <v>9001321560</v>
      </c>
      <c r="O15" s="6"/>
      <c r="P15" s="68">
        <v>8049402227</v>
      </c>
      <c r="Q15" s="6"/>
      <c r="R15" s="68">
        <v>951919333</v>
      </c>
    </row>
    <row r="16" spans="2:28" ht="21.75" customHeight="1" x14ac:dyDescent="0.55000000000000004">
      <c r="B16" s="22" t="s">
        <v>188</v>
      </c>
      <c r="D16" s="68">
        <v>7000000</v>
      </c>
      <c r="E16" s="6"/>
      <c r="F16" s="68">
        <v>22231928250</v>
      </c>
      <c r="G16" s="6"/>
      <c r="H16" s="68">
        <v>20988250528</v>
      </c>
      <c r="I16" s="6"/>
      <c r="J16" s="68">
        <v>1243677722</v>
      </c>
      <c r="K16" s="6"/>
      <c r="L16" s="68">
        <v>7000000</v>
      </c>
      <c r="M16" s="6"/>
      <c r="N16" s="68">
        <v>22231928250</v>
      </c>
      <c r="O16" s="6"/>
      <c r="P16" s="68">
        <v>21845562033</v>
      </c>
      <c r="Q16" s="6"/>
      <c r="R16" s="68">
        <v>386366217</v>
      </c>
    </row>
    <row r="17" spans="2:18" ht="21.75" customHeight="1" x14ac:dyDescent="0.55000000000000004">
      <c r="B17" s="22" t="s">
        <v>361</v>
      </c>
      <c r="D17" s="68">
        <v>900000</v>
      </c>
      <c r="E17" s="6"/>
      <c r="F17" s="68">
        <v>3611681865</v>
      </c>
      <c r="G17" s="6"/>
      <c r="H17" s="68">
        <v>3242941921</v>
      </c>
      <c r="I17" s="6"/>
      <c r="J17" s="68">
        <v>368739944</v>
      </c>
      <c r="K17" s="6"/>
      <c r="L17" s="68">
        <v>900000</v>
      </c>
      <c r="M17" s="6"/>
      <c r="N17" s="68">
        <v>3611681865</v>
      </c>
      <c r="O17" s="6"/>
      <c r="P17" s="68">
        <v>3242941921</v>
      </c>
      <c r="Q17" s="6"/>
      <c r="R17" s="68">
        <v>368739944</v>
      </c>
    </row>
    <row r="18" spans="2:18" ht="21.75" customHeight="1" x14ac:dyDescent="0.55000000000000004">
      <c r="B18" s="22" t="s">
        <v>332</v>
      </c>
      <c r="D18" s="68">
        <v>2600000</v>
      </c>
      <c r="E18" s="6"/>
      <c r="F18" s="68">
        <v>11759611500</v>
      </c>
      <c r="G18" s="6"/>
      <c r="H18" s="68">
        <v>16038374830</v>
      </c>
      <c r="I18" s="6"/>
      <c r="J18" s="68">
        <v>-4278763330</v>
      </c>
      <c r="K18" s="6"/>
      <c r="L18" s="68">
        <v>2600000</v>
      </c>
      <c r="M18" s="6"/>
      <c r="N18" s="68">
        <v>11759611500</v>
      </c>
      <c r="O18" s="6"/>
      <c r="P18" s="68">
        <v>11491737117</v>
      </c>
      <c r="Q18" s="6"/>
      <c r="R18" s="68">
        <v>267874383</v>
      </c>
    </row>
    <row r="19" spans="2:18" ht="21.75" customHeight="1" x14ac:dyDescent="0.55000000000000004">
      <c r="B19" s="22" t="s">
        <v>352</v>
      </c>
      <c r="D19" s="68">
        <v>150000</v>
      </c>
      <c r="E19" s="6"/>
      <c r="F19" s="68">
        <v>1158565275</v>
      </c>
      <c r="G19" s="6"/>
      <c r="H19" s="68">
        <v>1949089504</v>
      </c>
      <c r="I19" s="6"/>
      <c r="J19" s="68">
        <v>-790524229</v>
      </c>
      <c r="K19" s="6"/>
      <c r="L19" s="68">
        <v>150000</v>
      </c>
      <c r="M19" s="6"/>
      <c r="N19" s="68">
        <v>1158565275</v>
      </c>
      <c r="O19" s="6"/>
      <c r="P19" s="68">
        <v>1050953394</v>
      </c>
      <c r="Q19" s="6"/>
      <c r="R19" s="68">
        <v>107611881</v>
      </c>
    </row>
    <row r="20" spans="2:18" ht="21.75" customHeight="1" x14ac:dyDescent="0.55000000000000004">
      <c r="B20" s="22" t="s">
        <v>285</v>
      </c>
      <c r="D20" s="68">
        <v>4750000</v>
      </c>
      <c r="E20" s="6"/>
      <c r="F20" s="68">
        <v>8050562437</v>
      </c>
      <c r="G20" s="6"/>
      <c r="H20" s="68">
        <v>8919362137</v>
      </c>
      <c r="I20" s="6"/>
      <c r="J20" s="68">
        <v>-868799699</v>
      </c>
      <c r="K20" s="6"/>
      <c r="L20" s="68">
        <v>4750000</v>
      </c>
      <c r="M20" s="6"/>
      <c r="N20" s="68">
        <v>8050562437</v>
      </c>
      <c r="O20" s="6"/>
      <c r="P20" s="68">
        <v>8047543912</v>
      </c>
      <c r="Q20" s="6"/>
      <c r="R20" s="68">
        <v>3018525</v>
      </c>
    </row>
    <row r="21" spans="2:18" ht="21.75" customHeight="1" x14ac:dyDescent="0.55000000000000004">
      <c r="B21" s="22" t="s">
        <v>189</v>
      </c>
      <c r="D21" s="68">
        <v>100000</v>
      </c>
      <c r="E21" s="6"/>
      <c r="F21" s="68">
        <v>3695877900</v>
      </c>
      <c r="G21" s="6"/>
      <c r="H21" s="68">
        <v>3851943750</v>
      </c>
      <c r="I21" s="6"/>
      <c r="J21" s="68">
        <v>-156065850</v>
      </c>
      <c r="K21" s="6"/>
      <c r="L21" s="68">
        <v>100000</v>
      </c>
      <c r="M21" s="6"/>
      <c r="N21" s="68">
        <v>3695877900</v>
      </c>
      <c r="O21" s="6"/>
      <c r="P21" s="68">
        <v>3866584859</v>
      </c>
      <c r="Q21" s="6"/>
      <c r="R21" s="68">
        <v>-170706959</v>
      </c>
    </row>
    <row r="22" spans="2:18" ht="21.75" customHeight="1" x14ac:dyDescent="0.55000000000000004">
      <c r="B22" s="22" t="s">
        <v>360</v>
      </c>
      <c r="D22" s="68">
        <v>1000000</v>
      </c>
      <c r="E22" s="6"/>
      <c r="F22" s="68">
        <v>1572587100</v>
      </c>
      <c r="G22" s="6"/>
      <c r="H22" s="68">
        <v>1787000000</v>
      </c>
      <c r="I22" s="6"/>
      <c r="J22" s="68">
        <v>-214412900</v>
      </c>
      <c r="K22" s="6"/>
      <c r="L22" s="68">
        <v>1000000</v>
      </c>
      <c r="M22" s="6"/>
      <c r="N22" s="68">
        <v>1572587100</v>
      </c>
      <c r="O22" s="6"/>
      <c r="P22" s="68">
        <v>1787000000</v>
      </c>
      <c r="Q22" s="6"/>
      <c r="R22" s="68">
        <v>-214412900</v>
      </c>
    </row>
    <row r="23" spans="2:18" ht="21.75" customHeight="1" x14ac:dyDescent="0.55000000000000004">
      <c r="B23" s="22" t="s">
        <v>187</v>
      </c>
      <c r="D23" s="68">
        <v>600000</v>
      </c>
      <c r="E23" s="6"/>
      <c r="F23" s="68">
        <v>5785371000</v>
      </c>
      <c r="G23" s="6"/>
      <c r="H23" s="68">
        <v>5910621300</v>
      </c>
      <c r="I23" s="6"/>
      <c r="J23" s="68">
        <v>-125250300</v>
      </c>
      <c r="K23" s="6"/>
      <c r="L23" s="68">
        <v>600000</v>
      </c>
      <c r="M23" s="6"/>
      <c r="N23" s="68">
        <v>5785371000</v>
      </c>
      <c r="O23" s="6"/>
      <c r="P23" s="68">
        <v>6001564232</v>
      </c>
      <c r="Q23" s="6"/>
      <c r="R23" s="68">
        <v>-216193232</v>
      </c>
    </row>
    <row r="24" spans="2:18" ht="21.75" customHeight="1" x14ac:dyDescent="0.55000000000000004">
      <c r="B24" s="22" t="s">
        <v>343</v>
      </c>
      <c r="D24" s="68">
        <v>800000</v>
      </c>
      <c r="E24" s="6"/>
      <c r="F24" s="68">
        <v>11968362000</v>
      </c>
      <c r="G24" s="6"/>
      <c r="H24" s="68">
        <v>15142641303</v>
      </c>
      <c r="I24" s="6"/>
      <c r="J24" s="68">
        <v>-3174279303</v>
      </c>
      <c r="K24" s="6"/>
      <c r="L24" s="68">
        <v>800000</v>
      </c>
      <c r="M24" s="6"/>
      <c r="N24" s="68">
        <v>11968362000</v>
      </c>
      <c r="O24" s="6"/>
      <c r="P24" s="68">
        <v>12436281903</v>
      </c>
      <c r="Q24" s="6"/>
      <c r="R24" s="68">
        <v>-467919903</v>
      </c>
    </row>
    <row r="25" spans="2:18" ht="21.75" customHeight="1" x14ac:dyDescent="0.55000000000000004">
      <c r="B25" s="22" t="s">
        <v>345</v>
      </c>
      <c r="D25" s="68">
        <v>200000</v>
      </c>
      <c r="E25" s="6"/>
      <c r="F25" s="68">
        <v>5196893400</v>
      </c>
      <c r="G25" s="6"/>
      <c r="H25" s="68">
        <v>5554751400</v>
      </c>
      <c r="I25" s="6"/>
      <c r="J25" s="68">
        <v>-357858000</v>
      </c>
      <c r="K25" s="6"/>
      <c r="L25" s="68">
        <v>200000</v>
      </c>
      <c r="M25" s="6"/>
      <c r="N25" s="68">
        <v>5196893400</v>
      </c>
      <c r="O25" s="6"/>
      <c r="P25" s="68">
        <v>5699284022</v>
      </c>
      <c r="Q25" s="6"/>
      <c r="R25" s="68">
        <v>-502390622</v>
      </c>
    </row>
    <row r="26" spans="2:18" ht="21.75" customHeight="1" x14ac:dyDescent="0.55000000000000004">
      <c r="B26" s="22" t="s">
        <v>192</v>
      </c>
      <c r="D26" s="68">
        <v>225000</v>
      </c>
      <c r="E26" s="6"/>
      <c r="F26" s="68">
        <v>1241319937</v>
      </c>
      <c r="G26" s="6"/>
      <c r="H26" s="68">
        <v>1538789400</v>
      </c>
      <c r="I26" s="6"/>
      <c r="J26" s="68">
        <v>-297469462</v>
      </c>
      <c r="K26" s="6"/>
      <c r="L26" s="68">
        <v>225000</v>
      </c>
      <c r="M26" s="6"/>
      <c r="N26" s="68">
        <v>1241319937</v>
      </c>
      <c r="O26" s="6"/>
      <c r="P26" s="68">
        <v>2002364300</v>
      </c>
      <c r="Q26" s="6"/>
      <c r="R26" s="68">
        <v>-761044362</v>
      </c>
    </row>
    <row r="27" spans="2:18" ht="21.75" customHeight="1" x14ac:dyDescent="0.55000000000000004">
      <c r="B27" s="22" t="s">
        <v>331</v>
      </c>
      <c r="D27" s="68">
        <v>1050000</v>
      </c>
      <c r="E27" s="6"/>
      <c r="F27" s="68">
        <v>11783965725</v>
      </c>
      <c r="G27" s="6"/>
      <c r="H27" s="68">
        <v>10931683020</v>
      </c>
      <c r="I27" s="6"/>
      <c r="J27" s="68">
        <v>852282705</v>
      </c>
      <c r="K27" s="6"/>
      <c r="L27" s="68">
        <v>1050000</v>
      </c>
      <c r="M27" s="6"/>
      <c r="N27" s="68">
        <v>11783965725</v>
      </c>
      <c r="O27" s="6"/>
      <c r="P27" s="68">
        <v>12572932261</v>
      </c>
      <c r="Q27" s="6"/>
      <c r="R27" s="68">
        <v>-788966536</v>
      </c>
    </row>
    <row r="28" spans="2:18" ht="21.75" customHeight="1" x14ac:dyDescent="0.55000000000000004">
      <c r="B28" s="22" t="s">
        <v>281</v>
      </c>
      <c r="D28" s="68">
        <v>1000000</v>
      </c>
      <c r="E28" s="6"/>
      <c r="F28" s="68">
        <v>5367870000</v>
      </c>
      <c r="G28" s="6"/>
      <c r="H28" s="68">
        <v>5656144500</v>
      </c>
      <c r="I28" s="6"/>
      <c r="J28" s="68">
        <v>-288274500</v>
      </c>
      <c r="K28" s="6"/>
      <c r="L28" s="68">
        <v>1000000</v>
      </c>
      <c r="M28" s="6"/>
      <c r="N28" s="68">
        <v>5367870000</v>
      </c>
      <c r="O28" s="6"/>
      <c r="P28" s="68">
        <v>6169720163</v>
      </c>
      <c r="Q28" s="6"/>
      <c r="R28" s="68">
        <v>-801850163</v>
      </c>
    </row>
    <row r="29" spans="2:18" ht="21.75" customHeight="1" x14ac:dyDescent="0.55000000000000004">
      <c r="B29" s="22" t="s">
        <v>355</v>
      </c>
      <c r="D29" s="68">
        <v>53000</v>
      </c>
      <c r="E29" s="6"/>
      <c r="F29" s="68">
        <v>8947951674</v>
      </c>
      <c r="G29" s="6"/>
      <c r="H29" s="68">
        <v>9004594331</v>
      </c>
      <c r="I29" s="6"/>
      <c r="J29" s="68">
        <v>-56642656</v>
      </c>
      <c r="K29" s="6"/>
      <c r="L29" s="68">
        <v>53000</v>
      </c>
      <c r="M29" s="6"/>
      <c r="N29" s="68">
        <v>8947951674</v>
      </c>
      <c r="O29" s="6"/>
      <c r="P29" s="68">
        <v>9801877901</v>
      </c>
      <c r="Q29" s="6"/>
      <c r="R29" s="68">
        <v>-853926226</v>
      </c>
    </row>
    <row r="30" spans="2:18" ht="21.75" customHeight="1" x14ac:dyDescent="0.55000000000000004">
      <c r="B30" s="22" t="s">
        <v>326</v>
      </c>
      <c r="D30" s="68">
        <v>1000000</v>
      </c>
      <c r="E30" s="6"/>
      <c r="F30" s="68">
        <v>6471265500</v>
      </c>
      <c r="G30" s="6"/>
      <c r="H30" s="68">
        <v>7107457500</v>
      </c>
      <c r="I30" s="6"/>
      <c r="J30" s="68">
        <v>-636192000</v>
      </c>
      <c r="K30" s="6"/>
      <c r="L30" s="68">
        <v>1000000</v>
      </c>
      <c r="M30" s="6"/>
      <c r="N30" s="68">
        <v>6471265500</v>
      </c>
      <c r="O30" s="6"/>
      <c r="P30" s="68">
        <v>7506810000</v>
      </c>
      <c r="Q30" s="6"/>
      <c r="R30" s="68">
        <v>-1035544500</v>
      </c>
    </row>
    <row r="31" spans="2:18" ht="21.75" customHeight="1" x14ac:dyDescent="0.55000000000000004">
      <c r="B31" s="22" t="s">
        <v>347</v>
      </c>
      <c r="D31" s="68">
        <v>4933333</v>
      </c>
      <c r="E31" s="6"/>
      <c r="F31" s="68">
        <v>12662075504</v>
      </c>
      <c r="G31" s="6"/>
      <c r="H31" s="68">
        <v>12380200600</v>
      </c>
      <c r="I31" s="6"/>
      <c r="J31" s="68">
        <v>281874904</v>
      </c>
      <c r="K31" s="6"/>
      <c r="L31" s="68">
        <v>4933333</v>
      </c>
      <c r="M31" s="6"/>
      <c r="N31" s="68">
        <v>12662075504</v>
      </c>
      <c r="O31" s="6"/>
      <c r="P31" s="68">
        <v>13750481012</v>
      </c>
      <c r="Q31" s="6"/>
      <c r="R31" s="68">
        <v>-1088405507</v>
      </c>
    </row>
    <row r="32" spans="2:18" ht="21.75" customHeight="1" x14ac:dyDescent="0.55000000000000004">
      <c r="B32" s="22" t="s">
        <v>260</v>
      </c>
      <c r="D32" s="68">
        <v>2020842</v>
      </c>
      <c r="E32" s="6"/>
      <c r="F32" s="68">
        <v>11651144342</v>
      </c>
      <c r="G32" s="6"/>
      <c r="H32" s="68">
        <v>14583108533</v>
      </c>
      <c r="I32" s="6"/>
      <c r="J32" s="68">
        <v>-2931964190</v>
      </c>
      <c r="K32" s="6"/>
      <c r="L32" s="68">
        <v>2020842</v>
      </c>
      <c r="M32" s="6"/>
      <c r="N32" s="68">
        <v>11651144342</v>
      </c>
      <c r="O32" s="6"/>
      <c r="P32" s="68">
        <v>12808707246</v>
      </c>
      <c r="Q32" s="6"/>
      <c r="R32" s="68">
        <v>-1157562903</v>
      </c>
    </row>
    <row r="33" spans="2:52" ht="21.75" customHeight="1" x14ac:dyDescent="0.55000000000000004">
      <c r="B33" s="22" t="s">
        <v>354</v>
      </c>
      <c r="D33" s="68">
        <v>39000</v>
      </c>
      <c r="E33" s="6"/>
      <c r="F33" s="68">
        <v>10143540225</v>
      </c>
      <c r="G33" s="6"/>
      <c r="H33" s="68">
        <v>10947798605</v>
      </c>
      <c r="I33" s="6"/>
      <c r="J33" s="68">
        <v>-804258380</v>
      </c>
      <c r="K33" s="6"/>
      <c r="L33" s="68">
        <v>39000</v>
      </c>
      <c r="M33" s="6"/>
      <c r="N33" s="68">
        <v>10143540225</v>
      </c>
      <c r="O33" s="6"/>
      <c r="P33" s="68">
        <v>11621420859</v>
      </c>
      <c r="Q33" s="6"/>
      <c r="R33" s="68">
        <v>-1477880634</v>
      </c>
    </row>
    <row r="34" spans="2:52" ht="21.75" customHeight="1" x14ac:dyDescent="0.55000000000000004">
      <c r="B34" s="22" t="s">
        <v>344</v>
      </c>
      <c r="D34" s="68">
        <v>3000000</v>
      </c>
      <c r="E34" s="6"/>
      <c r="F34" s="68">
        <v>8499127500</v>
      </c>
      <c r="G34" s="6"/>
      <c r="H34" s="68">
        <v>10337353943</v>
      </c>
      <c r="I34" s="6"/>
      <c r="J34" s="68">
        <v>-1838226443</v>
      </c>
      <c r="K34" s="6"/>
      <c r="L34" s="68">
        <v>3000000</v>
      </c>
      <c r="M34" s="6"/>
      <c r="N34" s="68">
        <v>8499127500</v>
      </c>
      <c r="O34" s="6"/>
      <c r="P34" s="68">
        <v>11033517273</v>
      </c>
      <c r="Q34" s="6"/>
      <c r="R34" s="68">
        <v>-2534389773</v>
      </c>
    </row>
    <row r="35" spans="2:52" ht="21.75" customHeight="1" x14ac:dyDescent="0.55000000000000004">
      <c r="B35" s="22" t="s">
        <v>184</v>
      </c>
      <c r="D35" s="68">
        <v>9274000</v>
      </c>
      <c r="E35" s="6"/>
      <c r="F35" s="68">
        <v>13671509615</v>
      </c>
      <c r="G35" s="6"/>
      <c r="H35" s="68">
        <v>9473006209</v>
      </c>
      <c r="I35" s="6"/>
      <c r="J35" s="68">
        <v>4198503406</v>
      </c>
      <c r="K35" s="6"/>
      <c r="L35" s="68">
        <v>9274000</v>
      </c>
      <c r="M35" s="6"/>
      <c r="N35" s="68">
        <v>13671509615</v>
      </c>
      <c r="O35" s="6"/>
      <c r="P35" s="68">
        <v>16298873231</v>
      </c>
      <c r="Q35" s="6"/>
      <c r="R35" s="68">
        <v>-2627363615</v>
      </c>
    </row>
    <row r="36" spans="2:52" ht="21.75" customHeight="1" x14ac:dyDescent="0.55000000000000004">
      <c r="B36" s="22" t="s">
        <v>324</v>
      </c>
      <c r="D36" s="68">
        <v>25000000</v>
      </c>
      <c r="E36" s="6"/>
      <c r="F36" s="68">
        <v>11183062500</v>
      </c>
      <c r="G36" s="6"/>
      <c r="H36" s="68">
        <v>12577788244</v>
      </c>
      <c r="I36" s="6"/>
      <c r="J36" s="68">
        <v>-1394725744</v>
      </c>
      <c r="K36" s="6"/>
      <c r="L36" s="68">
        <v>25000000</v>
      </c>
      <c r="M36" s="6"/>
      <c r="N36" s="68">
        <v>11183062500</v>
      </c>
      <c r="O36" s="6"/>
      <c r="P36" s="68">
        <v>13961802917</v>
      </c>
      <c r="Q36" s="6"/>
      <c r="R36" s="68">
        <v>-2778740417</v>
      </c>
    </row>
    <row r="37" spans="2:52" ht="21.75" customHeight="1" x14ac:dyDescent="0.55000000000000004">
      <c r="B37" s="22" t="s">
        <v>220</v>
      </c>
      <c r="D37" s="68">
        <v>870000</v>
      </c>
      <c r="E37" s="6"/>
      <c r="F37" s="68">
        <v>10239510240</v>
      </c>
      <c r="G37" s="6"/>
      <c r="H37" s="68">
        <v>11725939228</v>
      </c>
      <c r="I37" s="6"/>
      <c r="J37" s="68">
        <v>-1486428988</v>
      </c>
      <c r="K37" s="6"/>
      <c r="L37" s="68">
        <v>870000</v>
      </c>
      <c r="M37" s="6"/>
      <c r="N37" s="68">
        <v>10239510240</v>
      </c>
      <c r="O37" s="6"/>
      <c r="P37" s="68">
        <v>13314644486</v>
      </c>
      <c r="Q37" s="6"/>
      <c r="R37" s="68">
        <v>-3075134246</v>
      </c>
    </row>
    <row r="38" spans="2:52" ht="21.75" customHeight="1" x14ac:dyDescent="0.55000000000000004">
      <c r="B38" s="22" t="s">
        <v>199</v>
      </c>
      <c r="D38" s="68">
        <v>400000</v>
      </c>
      <c r="E38" s="6"/>
      <c r="F38" s="68">
        <v>2811173400</v>
      </c>
      <c r="G38" s="6"/>
      <c r="H38" s="68">
        <v>2570606300</v>
      </c>
      <c r="I38" s="6"/>
      <c r="J38" s="68">
        <v>240567100</v>
      </c>
      <c r="K38" s="6"/>
      <c r="L38" s="68">
        <v>400000</v>
      </c>
      <c r="M38" s="6"/>
      <c r="N38" s="68">
        <v>2811173400</v>
      </c>
      <c r="O38" s="6"/>
      <c r="P38" s="68">
        <v>7352021799</v>
      </c>
      <c r="Q38" s="6"/>
      <c r="R38" s="68">
        <v>-4540848399</v>
      </c>
    </row>
    <row r="39" spans="2:52" ht="21.75" customHeight="1" x14ac:dyDescent="0.55000000000000004">
      <c r="D39" s="68"/>
      <c r="E39" s="6"/>
      <c r="F39" s="68"/>
      <c r="G39" s="6"/>
      <c r="H39" s="68"/>
      <c r="I39" s="6"/>
      <c r="J39" s="68"/>
      <c r="K39" s="6"/>
      <c r="L39" s="68"/>
      <c r="M39" s="6"/>
      <c r="N39" s="68"/>
      <c r="O39" s="6"/>
      <c r="P39" s="68"/>
      <c r="Q39" s="6"/>
      <c r="R39" s="68"/>
      <c r="AI39" s="22"/>
      <c r="AK39" s="68"/>
      <c r="AL39" s="6"/>
      <c r="AM39" s="68"/>
      <c r="AN39" s="6"/>
      <c r="AO39" s="68"/>
      <c r="AP39" s="6"/>
      <c r="AQ39" s="68"/>
      <c r="AR39" s="6"/>
      <c r="AS39" s="68"/>
      <c r="AT39" s="6"/>
      <c r="AU39" s="68"/>
      <c r="AV39" s="6"/>
      <c r="AW39" s="68"/>
      <c r="AX39" s="6"/>
      <c r="AY39" s="68"/>
    </row>
    <row r="40" spans="2:52" ht="21.75" thickBot="1" x14ac:dyDescent="0.6">
      <c r="B40" s="36" t="s">
        <v>65</v>
      </c>
      <c r="D40" s="69">
        <f>SUM(D10:D39)</f>
        <v>95676948</v>
      </c>
      <c r="E40" s="6"/>
      <c r="F40" s="69">
        <f>SUM(F10:F39)</f>
        <v>253597785651</v>
      </c>
      <c r="G40" s="6"/>
      <c r="H40" s="69">
        <f>SUM(H10:H39)</f>
        <v>263886480176</v>
      </c>
      <c r="I40" s="6"/>
      <c r="J40" s="69">
        <f>SUM(J10:J39)</f>
        <v>-10288694521</v>
      </c>
      <c r="K40" s="6"/>
      <c r="L40" s="69">
        <f>SUM(L10:L39)</f>
        <v>95676948</v>
      </c>
      <c r="M40" s="6"/>
      <c r="N40" s="69">
        <f>SUM(N10:N39)</f>
        <v>253597785651</v>
      </c>
      <c r="O40" s="6"/>
      <c r="P40" s="69">
        <f>SUM(P10:P39)</f>
        <v>269670998982</v>
      </c>
      <c r="Q40" s="6"/>
      <c r="R40" s="69">
        <f>SUM(R10:R39)</f>
        <v>-16073213326</v>
      </c>
      <c r="AI40" s="22"/>
      <c r="AK40" s="68"/>
      <c r="AL40" s="6"/>
      <c r="AM40" s="68"/>
      <c r="AN40" s="6"/>
      <c r="AO40" s="68"/>
      <c r="AP40" s="6"/>
      <c r="AQ40" s="68"/>
      <c r="AR40" s="6"/>
      <c r="AS40" s="68"/>
      <c r="AT40" s="6"/>
      <c r="AU40" s="68"/>
      <c r="AV40" s="6"/>
      <c r="AW40" s="68"/>
      <c r="AX40" s="6"/>
      <c r="AY40" s="68"/>
    </row>
    <row r="41" spans="2:52" ht="21.75" thickTop="1" x14ac:dyDescent="0.55000000000000004">
      <c r="AI41" s="22"/>
      <c r="AK41" s="68"/>
      <c r="AL41" s="6"/>
      <c r="AM41" s="68"/>
      <c r="AN41" s="6"/>
      <c r="AO41" s="68"/>
      <c r="AP41" s="6"/>
      <c r="AQ41" s="68"/>
      <c r="AR41" s="6"/>
      <c r="AS41" s="68"/>
      <c r="AT41" s="6"/>
      <c r="AU41" s="68"/>
      <c r="AV41" s="6"/>
      <c r="AW41" s="68"/>
      <c r="AX41" s="6"/>
      <c r="AY41" s="68"/>
    </row>
    <row r="42" spans="2:52" ht="30" x14ac:dyDescent="0.75">
      <c r="J42" s="46">
        <v>19</v>
      </c>
      <c r="L42" s="21"/>
      <c r="AI42" s="22"/>
      <c r="AK42" s="68"/>
      <c r="AL42" s="6"/>
      <c r="AM42" s="68"/>
      <c r="AN42" s="6"/>
      <c r="AO42" s="68"/>
      <c r="AP42" s="6"/>
      <c r="AQ42" s="68"/>
      <c r="AR42" s="6"/>
      <c r="AS42" s="68"/>
      <c r="AT42" s="6"/>
      <c r="AU42" s="68"/>
      <c r="AV42" s="6"/>
      <c r="AW42" s="68"/>
      <c r="AX42" s="6"/>
      <c r="AY42" s="68"/>
    </row>
    <row r="43" spans="2:52" x14ac:dyDescent="0.55000000000000004">
      <c r="AI43" s="22"/>
      <c r="AK43" s="68"/>
      <c r="AL43" s="6"/>
      <c r="AM43" s="68"/>
      <c r="AN43" s="6"/>
      <c r="AO43" s="68"/>
      <c r="AP43" s="6"/>
      <c r="AQ43" s="68"/>
      <c r="AR43" s="6"/>
      <c r="AS43" s="68"/>
      <c r="AT43" s="6"/>
      <c r="AU43" s="68"/>
      <c r="AV43" s="6"/>
      <c r="AW43" s="68"/>
      <c r="AX43" s="6"/>
      <c r="AY43" s="68"/>
    </row>
    <row r="44" spans="2:52" x14ac:dyDescent="0.55000000000000004">
      <c r="AI44" s="22"/>
      <c r="AK44" s="68"/>
      <c r="AL44" s="6"/>
      <c r="AM44" s="68"/>
      <c r="AN44" s="6"/>
      <c r="AO44" s="68"/>
      <c r="AP44" s="6"/>
      <c r="AQ44" s="68"/>
      <c r="AR44" s="6"/>
      <c r="AS44" s="68"/>
      <c r="AT44" s="6"/>
      <c r="AU44" s="68"/>
      <c r="AV44" s="6"/>
      <c r="AW44" s="68"/>
      <c r="AX44" s="6"/>
      <c r="AY44" s="68"/>
    </row>
    <row r="45" spans="2:52" x14ac:dyDescent="0.55000000000000004">
      <c r="AJ45" s="22"/>
      <c r="AL45" s="68"/>
      <c r="AM45" s="6"/>
      <c r="AN45" s="68"/>
      <c r="AO45" s="6"/>
      <c r="AP45" s="68"/>
      <c r="AQ45" s="6"/>
      <c r="AR45" s="68"/>
      <c r="AS45" s="6"/>
      <c r="AT45" s="68"/>
      <c r="AU45" s="6"/>
      <c r="AV45" s="68"/>
      <c r="AW45" s="6"/>
      <c r="AX45" s="68"/>
      <c r="AY45" s="6"/>
      <c r="AZ45" s="68"/>
    </row>
    <row r="46" spans="2:52" x14ac:dyDescent="0.55000000000000004">
      <c r="AJ46" s="22"/>
      <c r="AL46" s="68"/>
      <c r="AM46" s="6"/>
      <c r="AN46" s="68"/>
      <c r="AO46" s="6"/>
      <c r="AP46" s="68"/>
      <c r="AQ46" s="6"/>
      <c r="AR46" s="68"/>
      <c r="AS46" s="6"/>
      <c r="AT46" s="68"/>
      <c r="AU46" s="6"/>
      <c r="AV46" s="68"/>
      <c r="AW46" s="6"/>
      <c r="AX46" s="68"/>
      <c r="AY46" s="6"/>
      <c r="AZ46" s="68"/>
    </row>
    <row r="47" spans="2:52" x14ac:dyDescent="0.55000000000000004">
      <c r="AJ47" s="22"/>
      <c r="AL47" s="68"/>
      <c r="AM47" s="6"/>
      <c r="AN47" s="68"/>
      <c r="AO47" s="6"/>
      <c r="AP47" s="68"/>
      <c r="AQ47" s="6"/>
      <c r="AR47" s="68"/>
      <c r="AS47" s="6"/>
      <c r="AT47" s="68"/>
      <c r="AU47" s="6"/>
      <c r="AV47" s="68"/>
      <c r="AW47" s="6"/>
      <c r="AX47" s="68"/>
      <c r="AY47" s="6"/>
      <c r="AZ47" s="68"/>
    </row>
    <row r="48" spans="2:52" x14ac:dyDescent="0.55000000000000004">
      <c r="AJ48" s="22"/>
      <c r="AL48" s="68"/>
      <c r="AM48" s="6"/>
      <c r="AN48" s="68"/>
      <c r="AO48" s="6"/>
      <c r="AP48" s="68"/>
      <c r="AQ48" s="6"/>
      <c r="AR48" s="68"/>
      <c r="AS48" s="6"/>
      <c r="AT48" s="68"/>
      <c r="AU48" s="6"/>
      <c r="AV48" s="68"/>
      <c r="AW48" s="6"/>
      <c r="AX48" s="68"/>
      <c r="AY48" s="6"/>
      <c r="AZ48" s="68"/>
    </row>
    <row r="49" spans="36:52" x14ac:dyDescent="0.55000000000000004">
      <c r="AJ49" s="22"/>
      <c r="AL49" s="68"/>
      <c r="AM49" s="6"/>
      <c r="AN49" s="68"/>
      <c r="AO49" s="6"/>
      <c r="AP49" s="68"/>
      <c r="AQ49" s="6"/>
      <c r="AR49" s="68"/>
      <c r="AS49" s="6"/>
      <c r="AT49" s="68"/>
      <c r="AU49" s="6"/>
      <c r="AV49" s="68"/>
      <c r="AW49" s="6"/>
      <c r="AX49" s="68"/>
      <c r="AY49" s="6"/>
      <c r="AZ49" s="68"/>
    </row>
    <row r="50" spans="36:52" x14ac:dyDescent="0.55000000000000004">
      <c r="AJ50" s="22"/>
      <c r="AL50" s="68"/>
      <c r="AM50" s="6"/>
      <c r="AN50" s="68"/>
      <c r="AO50" s="6"/>
      <c r="AP50" s="68"/>
      <c r="AQ50" s="6"/>
      <c r="AR50" s="68"/>
      <c r="AS50" s="6"/>
      <c r="AT50" s="68"/>
      <c r="AU50" s="6"/>
      <c r="AV50" s="68"/>
      <c r="AW50" s="6"/>
      <c r="AX50" s="68"/>
      <c r="AY50" s="6"/>
      <c r="AZ50" s="68"/>
    </row>
    <row r="51" spans="36:52" x14ac:dyDescent="0.55000000000000004">
      <c r="AJ51" s="22"/>
      <c r="AL51" s="68"/>
      <c r="AM51" s="6"/>
      <c r="AN51" s="68"/>
      <c r="AO51" s="6"/>
      <c r="AP51" s="68"/>
      <c r="AQ51" s="6"/>
      <c r="AR51" s="68"/>
      <c r="AS51" s="6"/>
      <c r="AT51" s="68"/>
      <c r="AU51" s="6"/>
      <c r="AV51" s="68"/>
      <c r="AW51" s="6"/>
      <c r="AX51" s="68"/>
      <c r="AY51" s="6"/>
      <c r="AZ51" s="68"/>
    </row>
    <row r="52" spans="36:52" x14ac:dyDescent="0.55000000000000004">
      <c r="AJ52" s="22"/>
      <c r="AL52" s="68"/>
      <c r="AM52" s="6"/>
      <c r="AN52" s="68"/>
      <c r="AO52" s="6"/>
      <c r="AP52" s="68"/>
      <c r="AQ52" s="6"/>
      <c r="AR52" s="68"/>
      <c r="AS52" s="6"/>
      <c r="AT52" s="68"/>
      <c r="AU52" s="6"/>
      <c r="AV52" s="68"/>
      <c r="AW52" s="6"/>
      <c r="AX52" s="68"/>
      <c r="AY52" s="6"/>
      <c r="AZ52" s="68"/>
    </row>
    <row r="53" spans="36:52" x14ac:dyDescent="0.55000000000000004">
      <c r="AJ53" s="22"/>
      <c r="AL53" s="68"/>
      <c r="AM53" s="6"/>
      <c r="AN53" s="68"/>
      <c r="AO53" s="6"/>
      <c r="AP53" s="68"/>
      <c r="AQ53" s="6"/>
      <c r="AR53" s="68"/>
      <c r="AS53" s="6"/>
      <c r="AT53" s="68"/>
      <c r="AU53" s="6"/>
      <c r="AV53" s="68"/>
      <c r="AW53" s="6"/>
      <c r="AX53" s="68"/>
      <c r="AY53" s="6"/>
      <c r="AZ53" s="68"/>
    </row>
    <row r="54" spans="36:52" x14ac:dyDescent="0.55000000000000004">
      <c r="AJ54" s="22"/>
      <c r="AL54" s="68"/>
      <c r="AM54" s="6"/>
      <c r="AN54" s="68"/>
      <c r="AO54" s="6"/>
      <c r="AP54" s="68"/>
      <c r="AQ54" s="6"/>
      <c r="AR54" s="68"/>
      <c r="AS54" s="6"/>
      <c r="AT54" s="68"/>
      <c r="AU54" s="6"/>
      <c r="AV54" s="68"/>
      <c r="AW54" s="6"/>
      <c r="AX54" s="68"/>
      <c r="AY54" s="6"/>
      <c r="AZ54" s="68"/>
    </row>
    <row r="55" spans="36:52" x14ac:dyDescent="0.55000000000000004">
      <c r="AJ55" s="22"/>
      <c r="AL55" s="68"/>
      <c r="AM55" s="6"/>
      <c r="AN55" s="68"/>
      <c r="AO55" s="6"/>
      <c r="AP55" s="68"/>
      <c r="AQ55" s="6"/>
      <c r="AR55" s="68"/>
      <c r="AS55" s="6"/>
      <c r="AT55" s="68"/>
      <c r="AU55" s="6"/>
      <c r="AV55" s="68"/>
      <c r="AW55" s="6"/>
      <c r="AX55" s="68"/>
      <c r="AY55" s="6"/>
      <c r="AZ55" s="68"/>
    </row>
  </sheetData>
  <sortState xmlns:xlrd2="http://schemas.microsoft.com/office/spreadsheetml/2017/richdata2" ref="B10:R38">
    <sortCondition descending="1" ref="R10:R38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5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161"/>
  <sheetViews>
    <sheetView rightToLeft="1" view="pageBreakPreview" topLeftCell="A25" zoomScale="70" zoomScaleNormal="85" zoomScaleSheetLayoutView="70" workbookViewId="0">
      <selection activeCell="B10" sqref="B10:R155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73" t="s">
        <v>182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2:28" ht="30" x14ac:dyDescent="0.55000000000000004">
      <c r="B3" s="173" t="s">
        <v>37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</row>
    <row r="4" spans="2:28" ht="30" x14ac:dyDescent="0.55000000000000004">
      <c r="B4" s="173" t="s">
        <v>357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</row>
    <row r="6" spans="2:28" ht="30" x14ac:dyDescent="0.55000000000000004">
      <c r="B6" s="12" t="s">
        <v>175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17" t="s">
        <v>1</v>
      </c>
      <c r="D8" s="11" t="s">
        <v>39</v>
      </c>
      <c r="E8" s="11"/>
      <c r="F8" s="11" t="s">
        <v>39</v>
      </c>
      <c r="G8" s="11"/>
      <c r="H8" s="11" t="s">
        <v>39</v>
      </c>
      <c r="I8" s="11"/>
      <c r="J8" s="11" t="s">
        <v>39</v>
      </c>
      <c r="L8" s="11" t="s">
        <v>40</v>
      </c>
      <c r="M8" s="11"/>
      <c r="N8" s="11" t="s">
        <v>40</v>
      </c>
      <c r="O8" s="11"/>
      <c r="P8" s="11" t="s">
        <v>40</v>
      </c>
      <c r="Q8" s="11"/>
      <c r="R8" s="11" t="s">
        <v>40</v>
      </c>
    </row>
    <row r="9" spans="2:28" s="4" customFormat="1" ht="63" customHeight="1" x14ac:dyDescent="0.75">
      <c r="B9" s="117" t="s">
        <v>1</v>
      </c>
      <c r="D9" s="115" t="s">
        <v>5</v>
      </c>
      <c r="E9" s="34"/>
      <c r="F9" s="115" t="s">
        <v>50</v>
      </c>
      <c r="G9" s="34"/>
      <c r="H9" s="115" t="s">
        <v>51</v>
      </c>
      <c r="I9" s="34"/>
      <c r="J9" s="115" t="s">
        <v>53</v>
      </c>
      <c r="L9" s="115" t="s">
        <v>5</v>
      </c>
      <c r="M9" s="34"/>
      <c r="N9" s="115" t="s">
        <v>50</v>
      </c>
      <c r="O9" s="34"/>
      <c r="P9" s="115" t="s">
        <v>51</v>
      </c>
      <c r="Q9" s="34"/>
      <c r="R9" s="115" t="s">
        <v>53</v>
      </c>
    </row>
    <row r="10" spans="2:28" ht="25.5" customHeight="1" x14ac:dyDescent="0.55000000000000004">
      <c r="B10" s="30" t="s">
        <v>83</v>
      </c>
      <c r="D10" s="114">
        <v>0</v>
      </c>
      <c r="E10" s="71"/>
      <c r="F10" s="114">
        <v>0</v>
      </c>
      <c r="G10" s="71"/>
      <c r="H10" s="114">
        <v>0</v>
      </c>
      <c r="I10" s="71"/>
      <c r="J10" s="114">
        <v>0</v>
      </c>
      <c r="K10" s="71"/>
      <c r="L10" s="114">
        <v>702061</v>
      </c>
      <c r="M10" s="71"/>
      <c r="N10" s="114">
        <v>36339376480</v>
      </c>
      <c r="O10" s="71"/>
      <c r="P10" s="114">
        <v>31950134776</v>
      </c>
      <c r="Q10" s="71"/>
      <c r="R10" s="114">
        <v>4389241704</v>
      </c>
      <c r="V10" s="92">
        <v>6.5500000000000003E-2</v>
      </c>
    </row>
    <row r="11" spans="2:28" ht="25.5" customHeight="1" x14ac:dyDescent="0.55000000000000004">
      <c r="B11" s="2" t="s">
        <v>231</v>
      </c>
      <c r="D11" s="73">
        <v>0</v>
      </c>
      <c r="E11" s="71"/>
      <c r="F11" s="73">
        <v>0</v>
      </c>
      <c r="G11" s="71"/>
      <c r="H11" s="73">
        <v>0</v>
      </c>
      <c r="I11" s="71"/>
      <c r="J11" s="73">
        <v>0</v>
      </c>
      <c r="K11" s="71"/>
      <c r="L11" s="73">
        <v>5730702</v>
      </c>
      <c r="M11" s="71"/>
      <c r="N11" s="73">
        <v>13047317125</v>
      </c>
      <c r="O11" s="71"/>
      <c r="P11" s="73">
        <v>9839535875</v>
      </c>
      <c r="Q11" s="71"/>
      <c r="R11" s="73">
        <v>3207781250</v>
      </c>
      <c r="V11" s="92"/>
    </row>
    <row r="12" spans="2:28" ht="25.5" customHeight="1" x14ac:dyDescent="0.55000000000000004">
      <c r="B12" s="2" t="s">
        <v>259</v>
      </c>
      <c r="D12" s="73">
        <v>800000</v>
      </c>
      <c r="E12" s="71"/>
      <c r="F12" s="73">
        <v>6975453258</v>
      </c>
      <c r="G12" s="71"/>
      <c r="H12" s="73">
        <v>5517500903</v>
      </c>
      <c r="I12" s="71"/>
      <c r="J12" s="73">
        <v>1457952355</v>
      </c>
      <c r="K12" s="71"/>
      <c r="L12" s="73">
        <v>2588000</v>
      </c>
      <c r="M12" s="71"/>
      <c r="N12" s="73">
        <v>20585812850</v>
      </c>
      <c r="O12" s="71"/>
      <c r="P12" s="73">
        <v>17457444509</v>
      </c>
      <c r="Q12" s="71"/>
      <c r="R12" s="73">
        <v>3128368341</v>
      </c>
      <c r="V12" s="92"/>
    </row>
    <row r="13" spans="2:28" ht="25.5" customHeight="1" x14ac:dyDescent="0.55000000000000004">
      <c r="B13" s="2" t="s">
        <v>189</v>
      </c>
      <c r="D13" s="73">
        <v>0</v>
      </c>
      <c r="E13" s="71"/>
      <c r="F13" s="73">
        <v>0</v>
      </c>
      <c r="G13" s="71"/>
      <c r="H13" s="73">
        <v>0</v>
      </c>
      <c r="I13" s="71"/>
      <c r="J13" s="73">
        <v>0</v>
      </c>
      <c r="K13" s="71"/>
      <c r="L13" s="73">
        <v>1403938</v>
      </c>
      <c r="M13" s="71"/>
      <c r="N13" s="73">
        <v>39728829547</v>
      </c>
      <c r="O13" s="71"/>
      <c r="P13" s="73">
        <v>36899149822</v>
      </c>
      <c r="Q13" s="71"/>
      <c r="R13" s="73">
        <v>2829679725</v>
      </c>
      <c r="V13" s="92"/>
    </row>
    <row r="14" spans="2:28" ht="25.5" customHeight="1" x14ac:dyDescent="0.55000000000000004">
      <c r="B14" s="2" t="s">
        <v>78</v>
      </c>
      <c r="D14" s="73">
        <v>0</v>
      </c>
      <c r="E14" s="71"/>
      <c r="F14" s="73">
        <v>0</v>
      </c>
      <c r="G14" s="71"/>
      <c r="H14" s="73">
        <v>0</v>
      </c>
      <c r="I14" s="71"/>
      <c r="J14" s="73">
        <v>0</v>
      </c>
      <c r="K14" s="71"/>
      <c r="L14" s="73">
        <v>1002024</v>
      </c>
      <c r="M14" s="71"/>
      <c r="N14" s="73">
        <v>31146514458</v>
      </c>
      <c r="O14" s="71"/>
      <c r="P14" s="73">
        <v>28357883921</v>
      </c>
      <c r="Q14" s="71"/>
      <c r="R14" s="73">
        <v>2788630537</v>
      </c>
      <c r="V14" s="92"/>
    </row>
    <row r="15" spans="2:28" ht="25.5" customHeight="1" x14ac:dyDescent="0.55000000000000004">
      <c r="B15" s="2" t="s">
        <v>268</v>
      </c>
      <c r="D15" s="73">
        <v>0</v>
      </c>
      <c r="E15" s="71"/>
      <c r="F15" s="73">
        <v>0</v>
      </c>
      <c r="G15" s="71"/>
      <c r="H15" s="73">
        <v>0</v>
      </c>
      <c r="I15" s="71"/>
      <c r="J15" s="73">
        <v>0</v>
      </c>
      <c r="K15" s="71"/>
      <c r="L15" s="73">
        <v>1030000</v>
      </c>
      <c r="M15" s="71"/>
      <c r="N15" s="73">
        <v>16406084521</v>
      </c>
      <c r="O15" s="71"/>
      <c r="P15" s="73">
        <v>13889675535</v>
      </c>
      <c r="Q15" s="71"/>
      <c r="R15" s="73">
        <v>2516408986</v>
      </c>
      <c r="V15" s="92"/>
    </row>
    <row r="16" spans="2:28" ht="25.5" customHeight="1" x14ac:dyDescent="0.55000000000000004">
      <c r="B16" s="2" t="s">
        <v>343</v>
      </c>
      <c r="D16" s="73">
        <v>800000</v>
      </c>
      <c r="E16" s="71"/>
      <c r="F16" s="73">
        <v>14697060645</v>
      </c>
      <c r="G16" s="71"/>
      <c r="H16" s="73">
        <v>12436281897</v>
      </c>
      <c r="I16" s="71"/>
      <c r="J16" s="73">
        <v>2260778748</v>
      </c>
      <c r="K16" s="71"/>
      <c r="L16" s="73">
        <v>800000</v>
      </c>
      <c r="M16" s="71"/>
      <c r="N16" s="73">
        <v>14697060645</v>
      </c>
      <c r="O16" s="71"/>
      <c r="P16" s="73">
        <v>12436281897</v>
      </c>
      <c r="Q16" s="71"/>
      <c r="R16" s="73">
        <v>2260778748</v>
      </c>
      <c r="V16" s="92"/>
    </row>
    <row r="17" spans="2:22" ht="25.5" customHeight="1" x14ac:dyDescent="0.55000000000000004">
      <c r="B17" s="2" t="s">
        <v>302</v>
      </c>
      <c r="D17" s="73">
        <v>0</v>
      </c>
      <c r="E17" s="71"/>
      <c r="F17" s="73">
        <v>0</v>
      </c>
      <c r="G17" s="71"/>
      <c r="H17" s="73">
        <v>0</v>
      </c>
      <c r="I17" s="71"/>
      <c r="J17" s="73">
        <v>0</v>
      </c>
      <c r="K17" s="71"/>
      <c r="L17" s="73">
        <v>16200000</v>
      </c>
      <c r="M17" s="71"/>
      <c r="N17" s="73">
        <v>45595435641</v>
      </c>
      <c r="O17" s="71"/>
      <c r="P17" s="73">
        <v>43526505404</v>
      </c>
      <c r="Q17" s="71"/>
      <c r="R17" s="73">
        <v>2068930237</v>
      </c>
      <c r="V17" s="92"/>
    </row>
    <row r="18" spans="2:22" ht="25.5" customHeight="1" x14ac:dyDescent="0.55000000000000004">
      <c r="B18" s="2" t="s">
        <v>217</v>
      </c>
      <c r="D18" s="73">
        <v>361210</v>
      </c>
      <c r="E18" s="71"/>
      <c r="F18" s="73">
        <v>10571073972</v>
      </c>
      <c r="G18" s="71"/>
      <c r="H18" s="73">
        <v>9295862134</v>
      </c>
      <c r="I18" s="71"/>
      <c r="J18" s="73">
        <v>1275211838</v>
      </c>
      <c r="K18" s="71"/>
      <c r="L18" s="73">
        <v>762889</v>
      </c>
      <c r="M18" s="71"/>
      <c r="N18" s="73">
        <v>20548622209</v>
      </c>
      <c r="O18" s="71"/>
      <c r="P18" s="73">
        <v>18564202260</v>
      </c>
      <c r="Q18" s="71"/>
      <c r="R18" s="73">
        <v>1984419949</v>
      </c>
      <c r="V18" s="92"/>
    </row>
    <row r="19" spans="2:22" ht="25.5" customHeight="1" x14ac:dyDescent="0.55000000000000004">
      <c r="B19" s="2" t="s">
        <v>263</v>
      </c>
      <c r="D19" s="73">
        <v>0</v>
      </c>
      <c r="E19" s="71"/>
      <c r="F19" s="73">
        <v>0</v>
      </c>
      <c r="G19" s="71"/>
      <c r="H19" s="73">
        <v>0</v>
      </c>
      <c r="I19" s="71"/>
      <c r="J19" s="73">
        <v>0</v>
      </c>
      <c r="K19" s="71"/>
      <c r="L19" s="73">
        <v>1250000</v>
      </c>
      <c r="M19" s="71"/>
      <c r="N19" s="73">
        <v>14816148005</v>
      </c>
      <c r="O19" s="71"/>
      <c r="P19" s="73">
        <v>13016974723</v>
      </c>
      <c r="Q19" s="71"/>
      <c r="R19" s="73">
        <v>1799173282</v>
      </c>
      <c r="V19" s="92"/>
    </row>
    <row r="20" spans="2:22" ht="25.5" customHeight="1" x14ac:dyDescent="0.55000000000000004">
      <c r="B20" s="2" t="s">
        <v>234</v>
      </c>
      <c r="D20" s="73">
        <v>0</v>
      </c>
      <c r="E20" s="71"/>
      <c r="F20" s="73">
        <v>0</v>
      </c>
      <c r="G20" s="71"/>
      <c r="H20" s="73">
        <v>0</v>
      </c>
      <c r="I20" s="71"/>
      <c r="J20" s="73">
        <v>0</v>
      </c>
      <c r="K20" s="71"/>
      <c r="L20" s="73">
        <v>732030</v>
      </c>
      <c r="M20" s="71"/>
      <c r="N20" s="73">
        <v>16483544541</v>
      </c>
      <c r="O20" s="71"/>
      <c r="P20" s="73">
        <v>14730471461</v>
      </c>
      <c r="Q20" s="71"/>
      <c r="R20" s="73">
        <v>1753073080</v>
      </c>
      <c r="V20" s="92"/>
    </row>
    <row r="21" spans="2:22" ht="25.5" customHeight="1" x14ac:dyDescent="0.55000000000000004">
      <c r="B21" s="2" t="s">
        <v>332</v>
      </c>
      <c r="D21" s="73">
        <v>1200000</v>
      </c>
      <c r="E21" s="71"/>
      <c r="F21" s="73">
        <v>6469519482</v>
      </c>
      <c r="G21" s="71"/>
      <c r="H21" s="73">
        <v>5303878670</v>
      </c>
      <c r="I21" s="71"/>
      <c r="J21" s="73">
        <v>1165640812</v>
      </c>
      <c r="K21" s="71"/>
      <c r="L21" s="73">
        <v>2200000</v>
      </c>
      <c r="M21" s="71"/>
      <c r="N21" s="73">
        <v>11448664829</v>
      </c>
      <c r="O21" s="71"/>
      <c r="P21" s="73">
        <v>9723777562</v>
      </c>
      <c r="Q21" s="71"/>
      <c r="R21" s="73">
        <v>1724887267</v>
      </c>
      <c r="V21" s="92"/>
    </row>
    <row r="22" spans="2:22" ht="25.5" customHeight="1" x14ac:dyDescent="0.55000000000000004">
      <c r="B22" s="2" t="s">
        <v>233</v>
      </c>
      <c r="D22" s="73">
        <v>0</v>
      </c>
      <c r="E22" s="71"/>
      <c r="F22" s="73">
        <v>0</v>
      </c>
      <c r="G22" s="71"/>
      <c r="H22" s="73">
        <v>0</v>
      </c>
      <c r="I22" s="71"/>
      <c r="J22" s="73">
        <v>0</v>
      </c>
      <c r="K22" s="71"/>
      <c r="L22" s="73">
        <v>400000</v>
      </c>
      <c r="M22" s="71"/>
      <c r="N22" s="73">
        <v>24601607411</v>
      </c>
      <c r="O22" s="71"/>
      <c r="P22" s="73">
        <v>22878790691</v>
      </c>
      <c r="Q22" s="71"/>
      <c r="R22" s="73">
        <v>1722816720</v>
      </c>
      <c r="V22" s="92"/>
    </row>
    <row r="23" spans="2:22" ht="25.5" customHeight="1" x14ac:dyDescent="0.55000000000000004">
      <c r="B23" s="2" t="s">
        <v>230</v>
      </c>
      <c r="D23" s="73">
        <v>0</v>
      </c>
      <c r="E23" s="71"/>
      <c r="F23" s="73">
        <v>0</v>
      </c>
      <c r="G23" s="71"/>
      <c r="H23" s="73">
        <v>0</v>
      </c>
      <c r="I23" s="71"/>
      <c r="J23" s="73">
        <v>0</v>
      </c>
      <c r="K23" s="71"/>
      <c r="L23" s="73">
        <v>7600000</v>
      </c>
      <c r="M23" s="71"/>
      <c r="N23" s="73">
        <v>27153382134</v>
      </c>
      <c r="O23" s="71"/>
      <c r="P23" s="73">
        <v>25575303041</v>
      </c>
      <c r="Q23" s="71"/>
      <c r="R23" s="73">
        <v>1578079093</v>
      </c>
      <c r="V23" s="92"/>
    </row>
    <row r="24" spans="2:22" ht="25.5" customHeight="1" x14ac:dyDescent="0.55000000000000004">
      <c r="B24" s="2" t="s">
        <v>232</v>
      </c>
      <c r="D24" s="73">
        <v>0</v>
      </c>
      <c r="E24" s="71"/>
      <c r="F24" s="73">
        <v>0</v>
      </c>
      <c r="G24" s="71"/>
      <c r="H24" s="73">
        <v>0</v>
      </c>
      <c r="I24" s="71"/>
      <c r="J24" s="73">
        <v>0</v>
      </c>
      <c r="K24" s="71"/>
      <c r="L24" s="73">
        <v>1100000</v>
      </c>
      <c r="M24" s="71"/>
      <c r="N24" s="73">
        <v>15691449644</v>
      </c>
      <c r="O24" s="71"/>
      <c r="P24" s="73">
        <v>14186036117</v>
      </c>
      <c r="Q24" s="71"/>
      <c r="R24" s="73">
        <v>1505413527</v>
      </c>
      <c r="V24" s="92"/>
    </row>
    <row r="25" spans="2:22" ht="25.5" customHeight="1" x14ac:dyDescent="0.55000000000000004">
      <c r="B25" s="2" t="s">
        <v>335</v>
      </c>
      <c r="D25" s="73">
        <v>0</v>
      </c>
      <c r="E25" s="71"/>
      <c r="F25" s="73">
        <v>0</v>
      </c>
      <c r="G25" s="71"/>
      <c r="H25" s="73">
        <v>0</v>
      </c>
      <c r="I25" s="71"/>
      <c r="J25" s="73">
        <v>0</v>
      </c>
      <c r="K25" s="71"/>
      <c r="L25" s="73">
        <v>1500000</v>
      </c>
      <c r="M25" s="71"/>
      <c r="N25" s="73">
        <v>11181398187</v>
      </c>
      <c r="O25" s="71"/>
      <c r="P25" s="73">
        <v>9704286373</v>
      </c>
      <c r="Q25" s="71"/>
      <c r="R25" s="73">
        <v>1477111814</v>
      </c>
      <c r="V25" s="92"/>
    </row>
    <row r="26" spans="2:22" ht="25.5" customHeight="1" x14ac:dyDescent="0.55000000000000004">
      <c r="B26" s="2" t="s">
        <v>310</v>
      </c>
      <c r="D26" s="73">
        <v>2400000</v>
      </c>
      <c r="E26" s="71"/>
      <c r="F26" s="73">
        <v>4005230689</v>
      </c>
      <c r="G26" s="71"/>
      <c r="H26" s="73">
        <v>3478333432</v>
      </c>
      <c r="I26" s="71"/>
      <c r="J26" s="73">
        <v>526897257</v>
      </c>
      <c r="K26" s="71"/>
      <c r="L26" s="73">
        <v>6000000</v>
      </c>
      <c r="M26" s="71"/>
      <c r="N26" s="73">
        <v>10171839256</v>
      </c>
      <c r="O26" s="71"/>
      <c r="P26" s="73">
        <v>8695833579</v>
      </c>
      <c r="Q26" s="71"/>
      <c r="R26" s="73">
        <v>1476005677</v>
      </c>
      <c r="V26" s="92"/>
    </row>
    <row r="27" spans="2:22" ht="25.5" customHeight="1" x14ac:dyDescent="0.55000000000000004">
      <c r="B27" s="2" t="s">
        <v>327</v>
      </c>
      <c r="D27" s="73">
        <v>0</v>
      </c>
      <c r="E27" s="71"/>
      <c r="F27" s="73">
        <v>0</v>
      </c>
      <c r="G27" s="71"/>
      <c r="H27" s="73">
        <v>0</v>
      </c>
      <c r="I27" s="71"/>
      <c r="J27" s="73">
        <v>0</v>
      </c>
      <c r="K27" s="71"/>
      <c r="L27" s="73">
        <v>3800000</v>
      </c>
      <c r="M27" s="71"/>
      <c r="N27" s="73">
        <v>17978457933</v>
      </c>
      <c r="O27" s="71"/>
      <c r="P27" s="73">
        <v>16598657728</v>
      </c>
      <c r="Q27" s="71"/>
      <c r="R27" s="73">
        <v>1379800205</v>
      </c>
      <c r="V27" s="92"/>
    </row>
    <row r="28" spans="2:22" ht="25.5" customHeight="1" x14ac:dyDescent="0.55000000000000004">
      <c r="B28" s="2" t="s">
        <v>308</v>
      </c>
      <c r="D28" s="73">
        <v>0</v>
      </c>
      <c r="E28" s="71"/>
      <c r="F28" s="73">
        <v>0</v>
      </c>
      <c r="G28" s="71"/>
      <c r="H28" s="73">
        <v>0</v>
      </c>
      <c r="I28" s="71"/>
      <c r="J28" s="73">
        <v>0</v>
      </c>
      <c r="K28" s="71"/>
      <c r="L28" s="73">
        <v>350000</v>
      </c>
      <c r="M28" s="71"/>
      <c r="N28" s="73">
        <v>14172667906</v>
      </c>
      <c r="O28" s="71"/>
      <c r="P28" s="73">
        <v>12827703054</v>
      </c>
      <c r="Q28" s="71"/>
      <c r="R28" s="73">
        <v>1344964852</v>
      </c>
      <c r="V28" s="92"/>
    </row>
    <row r="29" spans="2:22" ht="25.5" customHeight="1" x14ac:dyDescent="0.55000000000000004">
      <c r="B29" s="2" t="s">
        <v>279</v>
      </c>
      <c r="D29" s="73">
        <v>0</v>
      </c>
      <c r="E29" s="71"/>
      <c r="F29" s="73">
        <v>0</v>
      </c>
      <c r="G29" s="71"/>
      <c r="H29" s="73">
        <v>0</v>
      </c>
      <c r="I29" s="71"/>
      <c r="J29" s="73">
        <v>0</v>
      </c>
      <c r="K29" s="71"/>
      <c r="L29" s="73">
        <v>310000</v>
      </c>
      <c r="M29" s="71"/>
      <c r="N29" s="73">
        <v>13827262035</v>
      </c>
      <c r="O29" s="71"/>
      <c r="P29" s="73">
        <v>12537710595</v>
      </c>
      <c r="Q29" s="71"/>
      <c r="R29" s="73">
        <v>1289551440</v>
      </c>
      <c r="V29" s="92"/>
    </row>
    <row r="30" spans="2:22" ht="25.5" customHeight="1" x14ac:dyDescent="0.55000000000000004">
      <c r="B30" s="2" t="s">
        <v>301</v>
      </c>
      <c r="D30" s="73">
        <v>0</v>
      </c>
      <c r="E30" s="71"/>
      <c r="F30" s="73">
        <v>0</v>
      </c>
      <c r="G30" s="71"/>
      <c r="H30" s="73">
        <v>0</v>
      </c>
      <c r="I30" s="71"/>
      <c r="J30" s="73">
        <v>0</v>
      </c>
      <c r="K30" s="71"/>
      <c r="L30" s="73">
        <v>1100000</v>
      </c>
      <c r="M30" s="71"/>
      <c r="N30" s="73">
        <v>7514942506</v>
      </c>
      <c r="O30" s="71"/>
      <c r="P30" s="73">
        <v>6257591672</v>
      </c>
      <c r="Q30" s="71"/>
      <c r="R30" s="73">
        <v>1257350834</v>
      </c>
      <c r="V30" s="92"/>
    </row>
    <row r="31" spans="2:22" ht="25.5" customHeight="1" x14ac:dyDescent="0.55000000000000004">
      <c r="B31" s="2" t="s">
        <v>313</v>
      </c>
      <c r="D31" s="73">
        <v>0</v>
      </c>
      <c r="E31" s="71"/>
      <c r="F31" s="73">
        <v>0</v>
      </c>
      <c r="G31" s="71"/>
      <c r="H31" s="73">
        <v>0</v>
      </c>
      <c r="I31" s="71"/>
      <c r="J31" s="73">
        <v>0</v>
      </c>
      <c r="K31" s="71"/>
      <c r="L31" s="73">
        <v>50000</v>
      </c>
      <c r="M31" s="71"/>
      <c r="N31" s="73">
        <v>9875522286</v>
      </c>
      <c r="O31" s="71"/>
      <c r="P31" s="73">
        <v>8684051321</v>
      </c>
      <c r="Q31" s="71"/>
      <c r="R31" s="73">
        <v>1191470965</v>
      </c>
      <c r="V31" s="92"/>
    </row>
    <row r="32" spans="2:22" ht="25.5" customHeight="1" x14ac:dyDescent="0.55000000000000004">
      <c r="B32" s="2" t="s">
        <v>304</v>
      </c>
      <c r="D32" s="73">
        <v>0</v>
      </c>
      <c r="E32" s="71"/>
      <c r="F32" s="73">
        <v>0</v>
      </c>
      <c r="G32" s="71"/>
      <c r="H32" s="73">
        <v>0</v>
      </c>
      <c r="I32" s="71"/>
      <c r="J32" s="73">
        <v>0</v>
      </c>
      <c r="K32" s="71"/>
      <c r="L32" s="73">
        <v>2400000</v>
      </c>
      <c r="M32" s="71"/>
      <c r="N32" s="73">
        <v>22167287773</v>
      </c>
      <c r="O32" s="71"/>
      <c r="P32" s="73">
        <v>20979450807</v>
      </c>
      <c r="Q32" s="71"/>
      <c r="R32" s="73">
        <v>1187836966</v>
      </c>
      <c r="V32" s="92"/>
    </row>
    <row r="33" spans="2:22" ht="25.5" customHeight="1" x14ac:dyDescent="0.55000000000000004">
      <c r="B33" s="2" t="s">
        <v>285</v>
      </c>
      <c r="D33" s="73">
        <v>0</v>
      </c>
      <c r="E33" s="71"/>
      <c r="F33" s="73">
        <v>0</v>
      </c>
      <c r="G33" s="71"/>
      <c r="H33" s="73">
        <v>0</v>
      </c>
      <c r="I33" s="71"/>
      <c r="J33" s="73">
        <v>0</v>
      </c>
      <c r="K33" s="71"/>
      <c r="L33" s="73">
        <v>6400000</v>
      </c>
      <c r="M33" s="71"/>
      <c r="N33" s="73">
        <v>10668542392</v>
      </c>
      <c r="O33" s="71"/>
      <c r="P33" s="73">
        <v>9487606770</v>
      </c>
      <c r="Q33" s="71"/>
      <c r="R33" s="73">
        <v>1180935622</v>
      </c>
      <c r="V33" s="92"/>
    </row>
    <row r="34" spans="2:22" ht="25.5" customHeight="1" x14ac:dyDescent="0.55000000000000004">
      <c r="B34" s="2" t="s">
        <v>260</v>
      </c>
      <c r="D34" s="73">
        <v>200000</v>
      </c>
      <c r="E34" s="71"/>
      <c r="F34" s="73">
        <v>1248526805</v>
      </c>
      <c r="G34" s="71"/>
      <c r="H34" s="73">
        <v>1267660435</v>
      </c>
      <c r="I34" s="71"/>
      <c r="J34" s="73">
        <v>-19133630</v>
      </c>
      <c r="K34" s="71"/>
      <c r="L34" s="73">
        <v>2779158</v>
      </c>
      <c r="M34" s="71"/>
      <c r="N34" s="73">
        <v>17266735757</v>
      </c>
      <c r="O34" s="71"/>
      <c r="P34" s="73">
        <v>16178167483</v>
      </c>
      <c r="Q34" s="71"/>
      <c r="R34" s="73">
        <v>1088568274</v>
      </c>
      <c r="V34" s="92"/>
    </row>
    <row r="35" spans="2:22" ht="25.5" customHeight="1" x14ac:dyDescent="0.55000000000000004">
      <c r="B35" s="2" t="s">
        <v>305</v>
      </c>
      <c r="D35" s="73">
        <v>0</v>
      </c>
      <c r="E35" s="71"/>
      <c r="F35" s="73">
        <v>0</v>
      </c>
      <c r="G35" s="71"/>
      <c r="H35" s="73">
        <v>0</v>
      </c>
      <c r="I35" s="71"/>
      <c r="J35" s="73">
        <v>0</v>
      </c>
      <c r="K35" s="71"/>
      <c r="L35" s="73">
        <v>2000000</v>
      </c>
      <c r="M35" s="71"/>
      <c r="N35" s="73">
        <v>7525682878</v>
      </c>
      <c r="O35" s="71"/>
      <c r="P35" s="73">
        <v>6444723621</v>
      </c>
      <c r="Q35" s="71"/>
      <c r="R35" s="73">
        <v>1080959257</v>
      </c>
      <c r="V35" s="92"/>
    </row>
    <row r="36" spans="2:22" ht="25.5" customHeight="1" x14ac:dyDescent="0.55000000000000004">
      <c r="B36" s="2" t="s">
        <v>218</v>
      </c>
      <c r="D36" s="73">
        <v>0</v>
      </c>
      <c r="E36" s="71"/>
      <c r="F36" s="73">
        <v>0</v>
      </c>
      <c r="G36" s="71"/>
      <c r="H36" s="73">
        <v>0</v>
      </c>
      <c r="I36" s="71"/>
      <c r="J36" s="73">
        <v>0</v>
      </c>
      <c r="K36" s="71"/>
      <c r="L36" s="73">
        <v>1900000</v>
      </c>
      <c r="M36" s="71"/>
      <c r="N36" s="73">
        <v>7544640760</v>
      </c>
      <c r="O36" s="71"/>
      <c r="P36" s="73">
        <v>6485759115</v>
      </c>
      <c r="Q36" s="71"/>
      <c r="R36" s="73">
        <v>1058881645</v>
      </c>
      <c r="V36" s="92"/>
    </row>
    <row r="37" spans="2:22" ht="25.5" customHeight="1" x14ac:dyDescent="0.55000000000000004">
      <c r="B37" s="2" t="s">
        <v>277</v>
      </c>
      <c r="D37" s="73">
        <v>0</v>
      </c>
      <c r="E37" s="71"/>
      <c r="F37" s="73">
        <v>0</v>
      </c>
      <c r="G37" s="71"/>
      <c r="H37" s="73">
        <v>0</v>
      </c>
      <c r="I37" s="71"/>
      <c r="J37" s="73">
        <v>0</v>
      </c>
      <c r="K37" s="71"/>
      <c r="L37" s="73">
        <v>1400000</v>
      </c>
      <c r="M37" s="71"/>
      <c r="N37" s="73">
        <v>8808107237</v>
      </c>
      <c r="O37" s="71"/>
      <c r="P37" s="73">
        <v>7839268041</v>
      </c>
      <c r="Q37" s="71"/>
      <c r="R37" s="73">
        <v>968839196</v>
      </c>
      <c r="V37" s="92"/>
    </row>
    <row r="38" spans="2:22" ht="25.5" customHeight="1" x14ac:dyDescent="0.55000000000000004">
      <c r="B38" s="2" t="s">
        <v>282</v>
      </c>
      <c r="D38" s="73">
        <v>0</v>
      </c>
      <c r="E38" s="71"/>
      <c r="F38" s="73">
        <v>0</v>
      </c>
      <c r="G38" s="71"/>
      <c r="H38" s="73">
        <v>0</v>
      </c>
      <c r="I38" s="71"/>
      <c r="J38" s="73">
        <v>0</v>
      </c>
      <c r="K38" s="71"/>
      <c r="L38" s="73">
        <v>2600000</v>
      </c>
      <c r="M38" s="71"/>
      <c r="N38" s="73">
        <v>11688755735</v>
      </c>
      <c r="O38" s="71"/>
      <c r="P38" s="73">
        <v>10741743620</v>
      </c>
      <c r="Q38" s="71"/>
      <c r="R38" s="73">
        <v>947012115</v>
      </c>
      <c r="V38" s="92"/>
    </row>
    <row r="39" spans="2:22" ht="25.5" customHeight="1" x14ac:dyDescent="0.55000000000000004">
      <c r="B39" s="2" t="s">
        <v>193</v>
      </c>
      <c r="D39" s="73">
        <v>0</v>
      </c>
      <c r="E39" s="71"/>
      <c r="F39" s="73">
        <v>0</v>
      </c>
      <c r="G39" s="71"/>
      <c r="H39" s="73">
        <v>0</v>
      </c>
      <c r="I39" s="71"/>
      <c r="J39" s="73">
        <v>0</v>
      </c>
      <c r="K39" s="71"/>
      <c r="L39" s="73">
        <v>3119341</v>
      </c>
      <c r="M39" s="71"/>
      <c r="N39" s="73">
        <v>16178634639</v>
      </c>
      <c r="O39" s="71"/>
      <c r="P39" s="73">
        <v>15237374366</v>
      </c>
      <c r="Q39" s="71"/>
      <c r="R39" s="73">
        <v>941260273</v>
      </c>
      <c r="V39" s="92"/>
    </row>
    <row r="40" spans="2:22" ht="25.5" customHeight="1" x14ac:dyDescent="0.55000000000000004">
      <c r="B40" s="2" t="s">
        <v>317</v>
      </c>
      <c r="D40" s="73">
        <v>0</v>
      </c>
      <c r="E40" s="71"/>
      <c r="F40" s="73">
        <v>0</v>
      </c>
      <c r="G40" s="71"/>
      <c r="H40" s="73">
        <v>0</v>
      </c>
      <c r="I40" s="71"/>
      <c r="J40" s="73">
        <v>0</v>
      </c>
      <c r="K40" s="71"/>
      <c r="L40" s="73">
        <v>4000000</v>
      </c>
      <c r="M40" s="71"/>
      <c r="N40" s="73">
        <v>19283652620</v>
      </c>
      <c r="O40" s="71"/>
      <c r="P40" s="73">
        <v>18362224316</v>
      </c>
      <c r="Q40" s="71"/>
      <c r="R40" s="73">
        <v>921428304</v>
      </c>
      <c r="V40" s="92"/>
    </row>
    <row r="41" spans="2:22" ht="25.5" customHeight="1" x14ac:dyDescent="0.55000000000000004">
      <c r="B41" s="2" t="s">
        <v>333</v>
      </c>
      <c r="D41" s="73">
        <v>0</v>
      </c>
      <c r="E41" s="71"/>
      <c r="F41" s="73">
        <v>0</v>
      </c>
      <c r="G41" s="71"/>
      <c r="H41" s="73">
        <v>0</v>
      </c>
      <c r="I41" s="71"/>
      <c r="J41" s="73">
        <v>0</v>
      </c>
      <c r="K41" s="71"/>
      <c r="L41" s="73">
        <v>1451218</v>
      </c>
      <c r="M41" s="71"/>
      <c r="N41" s="73">
        <v>12875103806</v>
      </c>
      <c r="O41" s="71"/>
      <c r="P41" s="73">
        <v>11993691723</v>
      </c>
      <c r="Q41" s="71"/>
      <c r="R41" s="73">
        <v>881412083</v>
      </c>
      <c r="V41" s="92"/>
    </row>
    <row r="42" spans="2:22" ht="25.5" customHeight="1" x14ac:dyDescent="0.55000000000000004">
      <c r="B42" s="2" t="s">
        <v>309</v>
      </c>
      <c r="D42" s="73">
        <v>0</v>
      </c>
      <c r="E42" s="71"/>
      <c r="F42" s="73">
        <v>0</v>
      </c>
      <c r="G42" s="71"/>
      <c r="H42" s="73">
        <v>0</v>
      </c>
      <c r="I42" s="71"/>
      <c r="J42" s="73">
        <v>0</v>
      </c>
      <c r="K42" s="71"/>
      <c r="L42" s="73">
        <v>800000</v>
      </c>
      <c r="M42" s="71"/>
      <c r="N42" s="73">
        <v>4620344410</v>
      </c>
      <c r="O42" s="71"/>
      <c r="P42" s="73">
        <v>3746273299</v>
      </c>
      <c r="Q42" s="71"/>
      <c r="R42" s="73">
        <v>874071111</v>
      </c>
      <c r="V42" s="92"/>
    </row>
    <row r="43" spans="2:22" ht="25.5" customHeight="1" x14ac:dyDescent="0.55000000000000004">
      <c r="B43" s="2" t="s">
        <v>299</v>
      </c>
      <c r="D43" s="73">
        <v>0</v>
      </c>
      <c r="E43" s="71"/>
      <c r="F43" s="73">
        <v>0</v>
      </c>
      <c r="G43" s="71"/>
      <c r="H43" s="73">
        <v>0</v>
      </c>
      <c r="I43" s="71"/>
      <c r="J43" s="73">
        <v>0</v>
      </c>
      <c r="K43" s="71"/>
      <c r="L43" s="73">
        <v>2000000</v>
      </c>
      <c r="M43" s="71"/>
      <c r="N43" s="73">
        <v>3955684470</v>
      </c>
      <c r="O43" s="71"/>
      <c r="P43" s="73">
        <v>3101939153</v>
      </c>
      <c r="Q43" s="71"/>
      <c r="R43" s="73">
        <v>853745317</v>
      </c>
      <c r="V43" s="92"/>
    </row>
    <row r="44" spans="2:22" ht="25.5" customHeight="1" x14ac:dyDescent="0.55000000000000004">
      <c r="B44" s="2" t="s">
        <v>303</v>
      </c>
      <c r="D44" s="73">
        <v>0</v>
      </c>
      <c r="E44" s="71"/>
      <c r="F44" s="73">
        <v>0</v>
      </c>
      <c r="G44" s="71"/>
      <c r="H44" s="73">
        <v>0</v>
      </c>
      <c r="I44" s="71"/>
      <c r="J44" s="73">
        <v>0</v>
      </c>
      <c r="K44" s="71"/>
      <c r="L44" s="73">
        <v>2400000</v>
      </c>
      <c r="M44" s="71"/>
      <c r="N44" s="73">
        <v>6975541549</v>
      </c>
      <c r="O44" s="71"/>
      <c r="P44" s="73">
        <v>6122476362</v>
      </c>
      <c r="Q44" s="71"/>
      <c r="R44" s="73">
        <v>853065187</v>
      </c>
      <c r="V44" s="92"/>
    </row>
    <row r="45" spans="2:22" ht="25.5" customHeight="1" x14ac:dyDescent="0.55000000000000004">
      <c r="B45" s="2" t="s">
        <v>266</v>
      </c>
      <c r="D45" s="73">
        <v>0</v>
      </c>
      <c r="E45" s="71"/>
      <c r="F45" s="73">
        <v>0</v>
      </c>
      <c r="G45" s="71"/>
      <c r="H45" s="73">
        <v>0</v>
      </c>
      <c r="I45" s="71"/>
      <c r="J45" s="73">
        <v>0</v>
      </c>
      <c r="K45" s="71"/>
      <c r="L45" s="73">
        <v>13379044</v>
      </c>
      <c r="M45" s="71"/>
      <c r="N45" s="73">
        <v>22218209009</v>
      </c>
      <c r="O45" s="71"/>
      <c r="P45" s="73">
        <v>21365395932</v>
      </c>
      <c r="Q45" s="71"/>
      <c r="R45" s="73">
        <v>852813077</v>
      </c>
      <c r="V45" s="92"/>
    </row>
    <row r="46" spans="2:22" ht="25.5" customHeight="1" x14ac:dyDescent="0.55000000000000004">
      <c r="B46" s="2" t="s">
        <v>300</v>
      </c>
      <c r="D46" s="73">
        <v>0</v>
      </c>
      <c r="E46" s="71"/>
      <c r="F46" s="73">
        <v>0</v>
      </c>
      <c r="G46" s="71"/>
      <c r="H46" s="73">
        <v>0</v>
      </c>
      <c r="I46" s="71"/>
      <c r="J46" s="73">
        <v>0</v>
      </c>
      <c r="K46" s="71"/>
      <c r="L46" s="73">
        <v>5000000</v>
      </c>
      <c r="M46" s="71"/>
      <c r="N46" s="73">
        <v>9199857251</v>
      </c>
      <c r="O46" s="71"/>
      <c r="P46" s="73">
        <v>8351776376</v>
      </c>
      <c r="Q46" s="71"/>
      <c r="R46" s="73">
        <v>848080875</v>
      </c>
      <c r="V46" s="92"/>
    </row>
    <row r="47" spans="2:22" ht="25.5" customHeight="1" x14ac:dyDescent="0.55000000000000004">
      <c r="B47" s="2" t="s">
        <v>244</v>
      </c>
      <c r="D47" s="73">
        <v>0</v>
      </c>
      <c r="E47" s="71"/>
      <c r="F47" s="73">
        <v>0</v>
      </c>
      <c r="G47" s="71"/>
      <c r="H47" s="73">
        <v>0</v>
      </c>
      <c r="I47" s="71"/>
      <c r="J47" s="73">
        <v>0</v>
      </c>
      <c r="K47" s="71"/>
      <c r="L47" s="73">
        <v>1560000</v>
      </c>
      <c r="M47" s="71"/>
      <c r="N47" s="73">
        <v>21119049139</v>
      </c>
      <c r="O47" s="71"/>
      <c r="P47" s="73">
        <v>20299900409</v>
      </c>
      <c r="Q47" s="71"/>
      <c r="R47" s="73">
        <v>819148730</v>
      </c>
      <c r="V47" s="92"/>
    </row>
    <row r="48" spans="2:22" ht="25.5" customHeight="1" x14ac:dyDescent="0.55000000000000004">
      <c r="B48" s="2" t="s">
        <v>280</v>
      </c>
      <c r="D48" s="73">
        <v>0</v>
      </c>
      <c r="E48" s="71"/>
      <c r="F48" s="73">
        <v>0</v>
      </c>
      <c r="G48" s="71"/>
      <c r="H48" s="73">
        <v>0</v>
      </c>
      <c r="I48" s="71"/>
      <c r="J48" s="73">
        <v>0</v>
      </c>
      <c r="K48" s="71"/>
      <c r="L48" s="73">
        <v>400000</v>
      </c>
      <c r="M48" s="71"/>
      <c r="N48" s="73">
        <v>3610389610</v>
      </c>
      <c r="O48" s="71"/>
      <c r="P48" s="73">
        <v>2830624374</v>
      </c>
      <c r="Q48" s="71"/>
      <c r="R48" s="73">
        <v>779765236</v>
      </c>
      <c r="V48" s="92"/>
    </row>
    <row r="49" spans="2:22" ht="25.5" customHeight="1" x14ac:dyDescent="0.55000000000000004">
      <c r="B49" s="2" t="s">
        <v>361</v>
      </c>
      <c r="D49" s="73">
        <v>900000</v>
      </c>
      <c r="E49" s="71"/>
      <c r="F49" s="73">
        <v>3974441907</v>
      </c>
      <c r="G49" s="71"/>
      <c r="H49" s="73">
        <v>3242941919</v>
      </c>
      <c r="I49" s="71"/>
      <c r="J49" s="73">
        <v>731499988</v>
      </c>
      <c r="K49" s="71"/>
      <c r="L49" s="73">
        <v>900000</v>
      </c>
      <c r="M49" s="71"/>
      <c r="N49" s="73">
        <v>3974441907</v>
      </c>
      <c r="O49" s="71"/>
      <c r="P49" s="73">
        <v>3242941919</v>
      </c>
      <c r="Q49" s="71"/>
      <c r="R49" s="73">
        <v>731499988</v>
      </c>
      <c r="V49" s="92"/>
    </row>
    <row r="50" spans="2:22" ht="25.5" customHeight="1" x14ac:dyDescent="0.55000000000000004">
      <c r="B50" s="2" t="s">
        <v>269</v>
      </c>
      <c r="D50" s="73">
        <v>0</v>
      </c>
      <c r="E50" s="71"/>
      <c r="F50" s="73">
        <v>0</v>
      </c>
      <c r="G50" s="71"/>
      <c r="H50" s="73">
        <v>0</v>
      </c>
      <c r="I50" s="71"/>
      <c r="J50" s="73">
        <v>0</v>
      </c>
      <c r="K50" s="71"/>
      <c r="L50" s="73">
        <v>3873866</v>
      </c>
      <c r="M50" s="71"/>
      <c r="N50" s="73">
        <v>7558384280</v>
      </c>
      <c r="O50" s="71"/>
      <c r="P50" s="73">
        <v>6886316472</v>
      </c>
      <c r="Q50" s="71"/>
      <c r="R50" s="73">
        <v>672067808</v>
      </c>
      <c r="V50" s="92"/>
    </row>
    <row r="51" spans="2:22" ht="25.5" customHeight="1" x14ac:dyDescent="0.55000000000000004">
      <c r="B51" s="2" t="s">
        <v>271</v>
      </c>
      <c r="D51" s="73">
        <v>0</v>
      </c>
      <c r="E51" s="71"/>
      <c r="F51" s="73">
        <v>0</v>
      </c>
      <c r="G51" s="71"/>
      <c r="H51" s="73">
        <v>0</v>
      </c>
      <c r="I51" s="71"/>
      <c r="J51" s="73">
        <v>0</v>
      </c>
      <c r="K51" s="71"/>
      <c r="L51" s="73">
        <v>1000000</v>
      </c>
      <c r="M51" s="71"/>
      <c r="N51" s="73">
        <v>4339741013</v>
      </c>
      <c r="O51" s="71"/>
      <c r="P51" s="73">
        <v>3684236296</v>
      </c>
      <c r="Q51" s="71"/>
      <c r="R51" s="73">
        <v>655504717</v>
      </c>
      <c r="V51" s="92"/>
    </row>
    <row r="52" spans="2:22" ht="25.5" customHeight="1" x14ac:dyDescent="0.55000000000000004">
      <c r="B52" s="2" t="s">
        <v>86</v>
      </c>
      <c r="D52" s="73">
        <v>0</v>
      </c>
      <c r="E52" s="71"/>
      <c r="F52" s="73">
        <v>0</v>
      </c>
      <c r="G52" s="71"/>
      <c r="H52" s="73">
        <v>0</v>
      </c>
      <c r="I52" s="71"/>
      <c r="J52" s="73">
        <v>0</v>
      </c>
      <c r="K52" s="71"/>
      <c r="L52" s="73">
        <v>1013881</v>
      </c>
      <c r="M52" s="71"/>
      <c r="N52" s="73">
        <v>8700865980</v>
      </c>
      <c r="O52" s="71"/>
      <c r="P52" s="73">
        <v>8113179684</v>
      </c>
      <c r="Q52" s="71"/>
      <c r="R52" s="73">
        <v>587686296</v>
      </c>
      <c r="V52" s="92"/>
    </row>
    <row r="53" spans="2:22" ht="25.5" customHeight="1" x14ac:dyDescent="0.55000000000000004">
      <c r="B53" s="2" t="s">
        <v>306</v>
      </c>
      <c r="D53" s="73">
        <v>0</v>
      </c>
      <c r="E53" s="71"/>
      <c r="F53" s="73">
        <v>0</v>
      </c>
      <c r="G53" s="71"/>
      <c r="H53" s="73">
        <v>0</v>
      </c>
      <c r="I53" s="71"/>
      <c r="J53" s="73">
        <v>0</v>
      </c>
      <c r="K53" s="71"/>
      <c r="L53" s="73">
        <v>3200000</v>
      </c>
      <c r="M53" s="71"/>
      <c r="N53" s="73">
        <v>5898973396</v>
      </c>
      <c r="O53" s="71"/>
      <c r="P53" s="73">
        <v>5375301491</v>
      </c>
      <c r="Q53" s="71"/>
      <c r="R53" s="73">
        <v>523671905</v>
      </c>
      <c r="V53" s="92"/>
    </row>
    <row r="54" spans="2:22" ht="25.5" customHeight="1" x14ac:dyDescent="0.55000000000000004">
      <c r="B54" s="2" t="s">
        <v>330</v>
      </c>
      <c r="D54" s="73">
        <v>0</v>
      </c>
      <c r="E54" s="71"/>
      <c r="F54" s="73">
        <v>0</v>
      </c>
      <c r="G54" s="71"/>
      <c r="H54" s="73">
        <v>0</v>
      </c>
      <c r="I54" s="71"/>
      <c r="J54" s="73">
        <v>0</v>
      </c>
      <c r="K54" s="71"/>
      <c r="L54" s="73">
        <v>1600000</v>
      </c>
      <c r="M54" s="71"/>
      <c r="N54" s="73">
        <v>13464875221</v>
      </c>
      <c r="O54" s="71"/>
      <c r="P54" s="73">
        <v>12948004532</v>
      </c>
      <c r="Q54" s="71"/>
      <c r="R54" s="73">
        <v>516870689</v>
      </c>
      <c r="V54" s="92"/>
    </row>
    <row r="55" spans="2:22" ht="25.5" customHeight="1" x14ac:dyDescent="0.55000000000000004">
      <c r="B55" s="2" t="s">
        <v>267</v>
      </c>
      <c r="D55" s="73">
        <v>0</v>
      </c>
      <c r="E55" s="71"/>
      <c r="F55" s="73">
        <v>0</v>
      </c>
      <c r="G55" s="71"/>
      <c r="H55" s="73">
        <v>0</v>
      </c>
      <c r="I55" s="71"/>
      <c r="J55" s="73">
        <v>0</v>
      </c>
      <c r="K55" s="71"/>
      <c r="L55" s="73">
        <v>2195964</v>
      </c>
      <c r="M55" s="71"/>
      <c r="N55" s="73">
        <v>5863495313</v>
      </c>
      <c r="O55" s="71"/>
      <c r="P55" s="73">
        <v>5357358765</v>
      </c>
      <c r="Q55" s="71"/>
      <c r="R55" s="73">
        <v>506136548</v>
      </c>
      <c r="V55" s="92"/>
    </row>
    <row r="56" spans="2:22" ht="25.5" customHeight="1" x14ac:dyDescent="0.55000000000000004">
      <c r="B56" s="2" t="s">
        <v>326</v>
      </c>
      <c r="D56" s="73">
        <v>0</v>
      </c>
      <c r="E56" s="71"/>
      <c r="F56" s="73">
        <v>0</v>
      </c>
      <c r="G56" s="71"/>
      <c r="H56" s="73">
        <v>0</v>
      </c>
      <c r="I56" s="71"/>
      <c r="J56" s="73">
        <v>0</v>
      </c>
      <c r="K56" s="71"/>
      <c r="L56" s="73">
        <v>1000000</v>
      </c>
      <c r="M56" s="71"/>
      <c r="N56" s="73">
        <v>8002102551</v>
      </c>
      <c r="O56" s="71"/>
      <c r="P56" s="73">
        <v>7506810000</v>
      </c>
      <c r="Q56" s="71"/>
      <c r="R56" s="73">
        <v>495292551</v>
      </c>
      <c r="V56" s="92"/>
    </row>
    <row r="57" spans="2:22" ht="25.5" customHeight="1" x14ac:dyDescent="0.55000000000000004">
      <c r="B57" s="2" t="s">
        <v>190</v>
      </c>
      <c r="D57" s="73">
        <v>0</v>
      </c>
      <c r="E57" s="71"/>
      <c r="F57" s="73">
        <v>0</v>
      </c>
      <c r="G57" s="71"/>
      <c r="H57" s="73">
        <v>0</v>
      </c>
      <c r="I57" s="71"/>
      <c r="J57" s="73">
        <v>0</v>
      </c>
      <c r="K57" s="71"/>
      <c r="L57" s="73">
        <v>2700000</v>
      </c>
      <c r="M57" s="71"/>
      <c r="N57" s="73">
        <v>10882163649</v>
      </c>
      <c r="O57" s="71"/>
      <c r="P57" s="73">
        <v>10398566665</v>
      </c>
      <c r="Q57" s="71"/>
      <c r="R57" s="73">
        <v>483596984</v>
      </c>
      <c r="V57" s="92"/>
    </row>
    <row r="58" spans="2:22" ht="25.5" customHeight="1" x14ac:dyDescent="0.55000000000000004">
      <c r="B58" s="2" t="s">
        <v>296</v>
      </c>
      <c r="D58" s="73">
        <v>0</v>
      </c>
      <c r="E58" s="71"/>
      <c r="F58" s="73">
        <v>0</v>
      </c>
      <c r="G58" s="71"/>
      <c r="H58" s="73">
        <v>0</v>
      </c>
      <c r="I58" s="71"/>
      <c r="J58" s="73">
        <v>0</v>
      </c>
      <c r="K58" s="71"/>
      <c r="L58" s="73">
        <v>960000</v>
      </c>
      <c r="M58" s="71"/>
      <c r="N58" s="73">
        <v>4975537481</v>
      </c>
      <c r="O58" s="71"/>
      <c r="P58" s="73">
        <v>4498598624</v>
      </c>
      <c r="Q58" s="71"/>
      <c r="R58" s="73">
        <v>476938857</v>
      </c>
      <c r="V58" s="92"/>
    </row>
    <row r="59" spans="2:22" ht="25.5" customHeight="1" x14ac:dyDescent="0.55000000000000004">
      <c r="B59" s="2" t="s">
        <v>284</v>
      </c>
      <c r="D59" s="73">
        <v>0</v>
      </c>
      <c r="E59" s="71"/>
      <c r="F59" s="73">
        <v>0</v>
      </c>
      <c r="G59" s="71"/>
      <c r="H59" s="73">
        <v>0</v>
      </c>
      <c r="I59" s="71"/>
      <c r="J59" s="73">
        <v>0</v>
      </c>
      <c r="K59" s="71"/>
      <c r="L59" s="73">
        <v>3850000</v>
      </c>
      <c r="M59" s="71"/>
      <c r="N59" s="73">
        <v>14310347600</v>
      </c>
      <c r="O59" s="71"/>
      <c r="P59" s="73">
        <v>13916698472</v>
      </c>
      <c r="Q59" s="71"/>
      <c r="R59" s="73">
        <v>393649128</v>
      </c>
      <c r="V59" s="92"/>
    </row>
    <row r="60" spans="2:22" ht="25.5" customHeight="1" x14ac:dyDescent="0.55000000000000004">
      <c r="B60" s="2" t="s">
        <v>220</v>
      </c>
      <c r="D60" s="73">
        <v>30000</v>
      </c>
      <c r="E60" s="71"/>
      <c r="F60" s="73">
        <v>346895444</v>
      </c>
      <c r="G60" s="71"/>
      <c r="H60" s="73">
        <v>459125672</v>
      </c>
      <c r="I60" s="71"/>
      <c r="J60" s="73">
        <v>-112230228</v>
      </c>
      <c r="K60" s="71"/>
      <c r="L60" s="73">
        <v>741148</v>
      </c>
      <c r="M60" s="71"/>
      <c r="N60" s="73">
        <v>9065608005</v>
      </c>
      <c r="O60" s="71"/>
      <c r="P60" s="73">
        <v>8681729796</v>
      </c>
      <c r="Q60" s="71"/>
      <c r="R60" s="73">
        <v>383878209</v>
      </c>
      <c r="V60" s="92"/>
    </row>
    <row r="61" spans="2:22" ht="25.5" customHeight="1" x14ac:dyDescent="0.55000000000000004">
      <c r="B61" s="2" t="s">
        <v>331</v>
      </c>
      <c r="D61" s="73">
        <v>150000</v>
      </c>
      <c r="E61" s="71"/>
      <c r="F61" s="73">
        <v>1605443965</v>
      </c>
      <c r="G61" s="71"/>
      <c r="H61" s="73">
        <v>1796133180</v>
      </c>
      <c r="I61" s="71"/>
      <c r="J61" s="73">
        <v>-190689215</v>
      </c>
      <c r="K61" s="71"/>
      <c r="L61" s="73">
        <v>1550000</v>
      </c>
      <c r="M61" s="71"/>
      <c r="N61" s="73">
        <v>14286182429</v>
      </c>
      <c r="O61" s="71"/>
      <c r="P61" s="73">
        <v>13904209019</v>
      </c>
      <c r="Q61" s="71"/>
      <c r="R61" s="73">
        <v>381973410</v>
      </c>
      <c r="V61" s="92"/>
    </row>
    <row r="62" spans="2:22" ht="25.5" customHeight="1" x14ac:dyDescent="0.55000000000000004">
      <c r="B62" s="2" t="s">
        <v>297</v>
      </c>
      <c r="D62" s="73">
        <v>0</v>
      </c>
      <c r="E62" s="71"/>
      <c r="F62" s="73">
        <v>0</v>
      </c>
      <c r="G62" s="71"/>
      <c r="H62" s="73">
        <v>0</v>
      </c>
      <c r="I62" s="71"/>
      <c r="J62" s="73">
        <v>0</v>
      </c>
      <c r="K62" s="71"/>
      <c r="L62" s="73">
        <v>1400000</v>
      </c>
      <c r="M62" s="71"/>
      <c r="N62" s="73">
        <v>7392766883</v>
      </c>
      <c r="O62" s="71"/>
      <c r="P62" s="73">
        <v>7027965493</v>
      </c>
      <c r="Q62" s="71"/>
      <c r="R62" s="73">
        <v>364801390</v>
      </c>
      <c r="V62" s="92"/>
    </row>
    <row r="63" spans="2:22" ht="25.5" customHeight="1" x14ac:dyDescent="0.55000000000000004">
      <c r="B63" s="2" t="s">
        <v>186</v>
      </c>
      <c r="D63" s="73">
        <v>0</v>
      </c>
      <c r="E63" s="71"/>
      <c r="F63" s="73">
        <v>0</v>
      </c>
      <c r="G63" s="71"/>
      <c r="H63" s="73">
        <v>0</v>
      </c>
      <c r="I63" s="71"/>
      <c r="J63" s="73">
        <v>0</v>
      </c>
      <c r="K63" s="71"/>
      <c r="L63" s="73">
        <v>1694118</v>
      </c>
      <c r="M63" s="71"/>
      <c r="N63" s="73">
        <v>8945534703</v>
      </c>
      <c r="O63" s="71"/>
      <c r="P63" s="73">
        <v>8603661664</v>
      </c>
      <c r="Q63" s="71"/>
      <c r="R63" s="73">
        <v>341873039</v>
      </c>
      <c r="V63" s="92"/>
    </row>
    <row r="64" spans="2:22" ht="25.5" customHeight="1" x14ac:dyDescent="0.55000000000000004">
      <c r="B64" s="2" t="s">
        <v>283</v>
      </c>
      <c r="D64" s="73">
        <v>0</v>
      </c>
      <c r="E64" s="71"/>
      <c r="F64" s="73">
        <v>0</v>
      </c>
      <c r="G64" s="71"/>
      <c r="H64" s="73">
        <v>0</v>
      </c>
      <c r="I64" s="71"/>
      <c r="J64" s="73">
        <v>0</v>
      </c>
      <c r="K64" s="71"/>
      <c r="L64" s="73">
        <v>1200000</v>
      </c>
      <c r="M64" s="71"/>
      <c r="N64" s="73">
        <v>8919777799</v>
      </c>
      <c r="O64" s="71"/>
      <c r="P64" s="73">
        <v>8589964032</v>
      </c>
      <c r="Q64" s="71"/>
      <c r="R64" s="73">
        <v>329813767</v>
      </c>
      <c r="V64" s="92"/>
    </row>
    <row r="65" spans="2:22" ht="25.5" customHeight="1" x14ac:dyDescent="0.55000000000000004">
      <c r="B65" s="2" t="s">
        <v>239</v>
      </c>
      <c r="D65" s="73">
        <v>0</v>
      </c>
      <c r="E65" s="71"/>
      <c r="F65" s="73">
        <v>0</v>
      </c>
      <c r="G65" s="71"/>
      <c r="H65" s="73">
        <v>0</v>
      </c>
      <c r="I65" s="71"/>
      <c r="J65" s="73">
        <v>0</v>
      </c>
      <c r="K65" s="71"/>
      <c r="L65" s="73">
        <v>85784</v>
      </c>
      <c r="M65" s="71"/>
      <c r="N65" s="73">
        <v>48449394548</v>
      </c>
      <c r="O65" s="71"/>
      <c r="P65" s="73">
        <v>48141334075</v>
      </c>
      <c r="Q65" s="71"/>
      <c r="R65" s="73">
        <v>308060473</v>
      </c>
      <c r="V65" s="92"/>
    </row>
    <row r="66" spans="2:22" ht="25.5" customHeight="1" x14ac:dyDescent="0.55000000000000004">
      <c r="B66" s="2" t="s">
        <v>81</v>
      </c>
      <c r="D66" s="73">
        <v>0</v>
      </c>
      <c r="E66" s="71"/>
      <c r="F66" s="73">
        <v>0</v>
      </c>
      <c r="G66" s="71"/>
      <c r="H66" s="73">
        <v>0</v>
      </c>
      <c r="I66" s="71"/>
      <c r="J66" s="73">
        <v>0</v>
      </c>
      <c r="K66" s="71"/>
      <c r="L66" s="73">
        <v>25402491</v>
      </c>
      <c r="M66" s="71"/>
      <c r="N66" s="73">
        <v>59212557306</v>
      </c>
      <c r="O66" s="71"/>
      <c r="P66" s="73">
        <v>58910551372</v>
      </c>
      <c r="Q66" s="71"/>
      <c r="R66" s="73">
        <v>302005934</v>
      </c>
      <c r="V66" s="92"/>
    </row>
    <row r="67" spans="2:22" ht="25.5" customHeight="1" x14ac:dyDescent="0.55000000000000004">
      <c r="B67" s="2" t="s">
        <v>339</v>
      </c>
      <c r="D67" s="73">
        <v>0</v>
      </c>
      <c r="E67" s="71"/>
      <c r="F67" s="73">
        <v>0</v>
      </c>
      <c r="G67" s="71"/>
      <c r="H67" s="73">
        <v>0</v>
      </c>
      <c r="I67" s="71"/>
      <c r="J67" s="73">
        <v>0</v>
      </c>
      <c r="K67" s="71"/>
      <c r="L67" s="73">
        <v>1200000</v>
      </c>
      <c r="M67" s="71"/>
      <c r="N67" s="73">
        <v>4043795430</v>
      </c>
      <c r="O67" s="71"/>
      <c r="P67" s="73">
        <v>3747799895</v>
      </c>
      <c r="Q67" s="71"/>
      <c r="R67" s="73">
        <v>295995535</v>
      </c>
      <c r="V67" s="92"/>
    </row>
    <row r="68" spans="2:22" ht="25.5" customHeight="1" x14ac:dyDescent="0.55000000000000004">
      <c r="B68" s="2" t="s">
        <v>352</v>
      </c>
      <c r="D68" s="73">
        <v>150000</v>
      </c>
      <c r="E68" s="71"/>
      <c r="F68" s="73">
        <v>1342995027</v>
      </c>
      <c r="G68" s="71"/>
      <c r="H68" s="73">
        <v>1050953396</v>
      </c>
      <c r="I68" s="71"/>
      <c r="J68" s="73">
        <v>292041631</v>
      </c>
      <c r="K68" s="71"/>
      <c r="L68" s="73">
        <v>150000</v>
      </c>
      <c r="M68" s="71"/>
      <c r="N68" s="73">
        <v>1342995027</v>
      </c>
      <c r="O68" s="71"/>
      <c r="P68" s="73">
        <v>1050953396</v>
      </c>
      <c r="Q68" s="71"/>
      <c r="R68" s="73">
        <v>292041631</v>
      </c>
      <c r="V68" s="92"/>
    </row>
    <row r="69" spans="2:22" ht="25.5" customHeight="1" x14ac:dyDescent="0.55000000000000004">
      <c r="B69" s="2" t="s">
        <v>235</v>
      </c>
      <c r="D69" s="73">
        <v>0</v>
      </c>
      <c r="E69" s="71"/>
      <c r="F69" s="73">
        <v>0</v>
      </c>
      <c r="G69" s="71"/>
      <c r="H69" s="73">
        <v>0</v>
      </c>
      <c r="I69" s="71"/>
      <c r="J69" s="73">
        <v>0</v>
      </c>
      <c r="K69" s="71"/>
      <c r="L69" s="73">
        <v>700000</v>
      </c>
      <c r="M69" s="71"/>
      <c r="N69" s="73">
        <v>2382240857</v>
      </c>
      <c r="O69" s="71"/>
      <c r="P69" s="73">
        <v>2096223236</v>
      </c>
      <c r="Q69" s="71"/>
      <c r="R69" s="73">
        <v>286017621</v>
      </c>
      <c r="V69" s="92"/>
    </row>
    <row r="70" spans="2:22" ht="25.5" customHeight="1" x14ac:dyDescent="0.55000000000000004">
      <c r="B70" s="2" t="s">
        <v>208</v>
      </c>
      <c r="D70" s="73">
        <v>0</v>
      </c>
      <c r="E70" s="71"/>
      <c r="F70" s="73">
        <v>0</v>
      </c>
      <c r="G70" s="71"/>
      <c r="H70" s="73">
        <v>0</v>
      </c>
      <c r="I70" s="71"/>
      <c r="J70" s="73">
        <v>0</v>
      </c>
      <c r="K70" s="71"/>
      <c r="L70" s="73">
        <v>2400000</v>
      </c>
      <c r="M70" s="71"/>
      <c r="N70" s="73">
        <v>8466764702</v>
      </c>
      <c r="O70" s="71"/>
      <c r="P70" s="73">
        <v>8186126098</v>
      </c>
      <c r="Q70" s="71"/>
      <c r="R70" s="73">
        <v>280638604</v>
      </c>
      <c r="V70" s="92"/>
    </row>
    <row r="71" spans="2:22" ht="25.5" customHeight="1" x14ac:dyDescent="0.55000000000000004">
      <c r="B71" s="2" t="s">
        <v>307</v>
      </c>
      <c r="D71" s="73">
        <v>0</v>
      </c>
      <c r="E71" s="71"/>
      <c r="F71" s="73">
        <v>0</v>
      </c>
      <c r="G71" s="71"/>
      <c r="H71" s="73">
        <v>0</v>
      </c>
      <c r="I71" s="71"/>
      <c r="J71" s="73">
        <v>0</v>
      </c>
      <c r="K71" s="71"/>
      <c r="L71" s="73">
        <v>850000</v>
      </c>
      <c r="M71" s="71"/>
      <c r="N71" s="73">
        <v>5067030215</v>
      </c>
      <c r="O71" s="71"/>
      <c r="P71" s="73">
        <v>4812165461</v>
      </c>
      <c r="Q71" s="71"/>
      <c r="R71" s="73">
        <v>254864754</v>
      </c>
      <c r="V71" s="92"/>
    </row>
    <row r="72" spans="2:22" ht="25.5" customHeight="1" x14ac:dyDescent="0.55000000000000004">
      <c r="B72" s="2" t="s">
        <v>319</v>
      </c>
      <c r="D72" s="73">
        <v>0</v>
      </c>
      <c r="E72" s="71"/>
      <c r="F72" s="73">
        <v>0</v>
      </c>
      <c r="G72" s="71"/>
      <c r="H72" s="73">
        <v>0</v>
      </c>
      <c r="I72" s="71"/>
      <c r="J72" s="73">
        <v>0</v>
      </c>
      <c r="K72" s="71"/>
      <c r="L72" s="73">
        <v>200000</v>
      </c>
      <c r="M72" s="71"/>
      <c r="N72" s="73">
        <v>3908604630</v>
      </c>
      <c r="O72" s="71"/>
      <c r="P72" s="73">
        <v>3687344836</v>
      </c>
      <c r="Q72" s="71"/>
      <c r="R72" s="73">
        <v>221259794</v>
      </c>
      <c r="V72" s="92"/>
    </row>
    <row r="73" spans="2:22" ht="25.5" customHeight="1" x14ac:dyDescent="0.55000000000000004">
      <c r="B73" s="2" t="s">
        <v>288</v>
      </c>
      <c r="D73" s="73">
        <v>0</v>
      </c>
      <c r="E73" s="71"/>
      <c r="F73" s="73">
        <v>0</v>
      </c>
      <c r="G73" s="71"/>
      <c r="H73" s="73">
        <v>0</v>
      </c>
      <c r="I73" s="71"/>
      <c r="J73" s="73">
        <v>0</v>
      </c>
      <c r="K73" s="71"/>
      <c r="L73" s="73">
        <v>1149859</v>
      </c>
      <c r="M73" s="71"/>
      <c r="N73" s="73">
        <v>6167330425</v>
      </c>
      <c r="O73" s="71"/>
      <c r="P73" s="73">
        <v>5948355797</v>
      </c>
      <c r="Q73" s="71"/>
      <c r="R73" s="73">
        <v>218974628</v>
      </c>
      <c r="V73" s="92"/>
    </row>
    <row r="74" spans="2:22" ht="25.5" customHeight="1" x14ac:dyDescent="0.55000000000000004">
      <c r="B74" s="2" t="s">
        <v>329</v>
      </c>
      <c r="D74" s="73">
        <v>0</v>
      </c>
      <c r="E74" s="71"/>
      <c r="F74" s="73">
        <v>0</v>
      </c>
      <c r="G74" s="71"/>
      <c r="H74" s="73">
        <v>0</v>
      </c>
      <c r="I74" s="71"/>
      <c r="J74" s="73">
        <v>0</v>
      </c>
      <c r="K74" s="71"/>
      <c r="L74" s="73">
        <v>200000</v>
      </c>
      <c r="M74" s="71"/>
      <c r="N74" s="73">
        <v>3176443194</v>
      </c>
      <c r="O74" s="71"/>
      <c r="P74" s="73">
        <v>2962746870</v>
      </c>
      <c r="Q74" s="71"/>
      <c r="R74" s="73">
        <v>213696324</v>
      </c>
      <c r="V74" s="92"/>
    </row>
    <row r="75" spans="2:22" ht="25.5" customHeight="1" x14ac:dyDescent="0.55000000000000004">
      <c r="B75" s="2" t="s">
        <v>281</v>
      </c>
      <c r="D75" s="73">
        <v>0</v>
      </c>
      <c r="E75" s="71"/>
      <c r="F75" s="73">
        <v>0</v>
      </c>
      <c r="G75" s="71"/>
      <c r="H75" s="73">
        <v>0</v>
      </c>
      <c r="I75" s="71"/>
      <c r="J75" s="73">
        <v>0</v>
      </c>
      <c r="K75" s="71"/>
      <c r="L75" s="73">
        <v>3800000</v>
      </c>
      <c r="M75" s="71"/>
      <c r="N75" s="73">
        <v>16206603809</v>
      </c>
      <c r="O75" s="71"/>
      <c r="P75" s="73">
        <v>16009643098</v>
      </c>
      <c r="Q75" s="71"/>
      <c r="R75" s="73">
        <v>196960711</v>
      </c>
      <c r="V75" s="92"/>
    </row>
    <row r="76" spans="2:22" ht="25.5" customHeight="1" x14ac:dyDescent="0.55000000000000004">
      <c r="B76" s="2" t="s">
        <v>311</v>
      </c>
      <c r="D76" s="73">
        <v>0</v>
      </c>
      <c r="E76" s="71"/>
      <c r="F76" s="73">
        <v>0</v>
      </c>
      <c r="G76" s="71"/>
      <c r="H76" s="73">
        <v>0</v>
      </c>
      <c r="I76" s="71"/>
      <c r="J76" s="73">
        <v>0</v>
      </c>
      <c r="K76" s="71"/>
      <c r="L76" s="73">
        <v>200000</v>
      </c>
      <c r="M76" s="71"/>
      <c r="N76" s="73">
        <v>1886881570</v>
      </c>
      <c r="O76" s="71"/>
      <c r="P76" s="73">
        <v>1697305226</v>
      </c>
      <c r="Q76" s="71"/>
      <c r="R76" s="73">
        <v>189576344</v>
      </c>
      <c r="V76" s="92"/>
    </row>
    <row r="77" spans="2:22" ht="25.5" customHeight="1" x14ac:dyDescent="0.55000000000000004">
      <c r="B77" s="2" t="s">
        <v>204</v>
      </c>
      <c r="D77" s="73">
        <v>0</v>
      </c>
      <c r="E77" s="71"/>
      <c r="F77" s="73">
        <v>0</v>
      </c>
      <c r="G77" s="71"/>
      <c r="H77" s="73">
        <v>0</v>
      </c>
      <c r="I77" s="71"/>
      <c r="J77" s="73">
        <v>0</v>
      </c>
      <c r="K77" s="71"/>
      <c r="L77" s="73">
        <v>1200000</v>
      </c>
      <c r="M77" s="71"/>
      <c r="N77" s="73">
        <v>3718343453</v>
      </c>
      <c r="O77" s="71"/>
      <c r="P77" s="73">
        <v>3556497326</v>
      </c>
      <c r="Q77" s="71"/>
      <c r="R77" s="73">
        <v>161846127</v>
      </c>
      <c r="V77" s="92"/>
    </row>
    <row r="78" spans="2:22" ht="25.5" customHeight="1" x14ac:dyDescent="0.55000000000000004">
      <c r="B78" s="2" t="s">
        <v>265</v>
      </c>
      <c r="D78" s="73">
        <v>0</v>
      </c>
      <c r="E78" s="71"/>
      <c r="F78" s="73">
        <v>0</v>
      </c>
      <c r="G78" s="71"/>
      <c r="H78" s="73">
        <v>0</v>
      </c>
      <c r="I78" s="71"/>
      <c r="J78" s="73">
        <v>0</v>
      </c>
      <c r="K78" s="71"/>
      <c r="L78" s="73">
        <v>2600000</v>
      </c>
      <c r="M78" s="71"/>
      <c r="N78" s="73">
        <v>11060263899</v>
      </c>
      <c r="O78" s="71"/>
      <c r="P78" s="73">
        <v>10898574269</v>
      </c>
      <c r="Q78" s="71"/>
      <c r="R78" s="73">
        <v>161689630</v>
      </c>
      <c r="V78" s="92"/>
    </row>
    <row r="79" spans="2:22" ht="25.5" customHeight="1" x14ac:dyDescent="0.55000000000000004">
      <c r="B79" s="2" t="s">
        <v>337</v>
      </c>
      <c r="D79" s="73">
        <v>0</v>
      </c>
      <c r="E79" s="71"/>
      <c r="F79" s="73">
        <v>0</v>
      </c>
      <c r="G79" s="71"/>
      <c r="H79" s="73">
        <v>0</v>
      </c>
      <c r="I79" s="71"/>
      <c r="J79" s="73">
        <v>0</v>
      </c>
      <c r="K79" s="71"/>
      <c r="L79" s="73">
        <v>400000</v>
      </c>
      <c r="M79" s="71"/>
      <c r="N79" s="73">
        <v>3139209950</v>
      </c>
      <c r="O79" s="71"/>
      <c r="P79" s="73">
        <v>2996718547</v>
      </c>
      <c r="Q79" s="71"/>
      <c r="R79" s="73">
        <v>142491403</v>
      </c>
      <c r="V79" s="92"/>
    </row>
    <row r="80" spans="2:22" ht="25.5" customHeight="1" x14ac:dyDescent="0.55000000000000004">
      <c r="B80" s="2" t="s">
        <v>274</v>
      </c>
      <c r="D80" s="73">
        <v>0</v>
      </c>
      <c r="E80" s="71"/>
      <c r="F80" s="73">
        <v>0</v>
      </c>
      <c r="G80" s="71"/>
      <c r="H80" s="73">
        <v>0</v>
      </c>
      <c r="I80" s="71"/>
      <c r="J80" s="73">
        <v>0</v>
      </c>
      <c r="K80" s="71"/>
      <c r="L80" s="73">
        <v>22500</v>
      </c>
      <c r="M80" s="71"/>
      <c r="N80" s="73">
        <v>12284822071</v>
      </c>
      <c r="O80" s="71"/>
      <c r="P80" s="73">
        <v>12151843318</v>
      </c>
      <c r="Q80" s="71"/>
      <c r="R80" s="73">
        <v>132978753</v>
      </c>
      <c r="V80" s="92"/>
    </row>
    <row r="81" spans="2:22" ht="25.5" customHeight="1" x14ac:dyDescent="0.55000000000000004">
      <c r="B81" s="2" t="s">
        <v>261</v>
      </c>
      <c r="D81" s="73">
        <v>0</v>
      </c>
      <c r="E81" s="71"/>
      <c r="F81" s="73">
        <v>0</v>
      </c>
      <c r="G81" s="71"/>
      <c r="H81" s="73">
        <v>0</v>
      </c>
      <c r="I81" s="71"/>
      <c r="J81" s="73">
        <v>0</v>
      </c>
      <c r="K81" s="71"/>
      <c r="L81" s="73">
        <v>100000</v>
      </c>
      <c r="M81" s="71"/>
      <c r="N81" s="73">
        <v>1684651477</v>
      </c>
      <c r="O81" s="71"/>
      <c r="P81" s="73">
        <v>1557443963</v>
      </c>
      <c r="Q81" s="71"/>
      <c r="R81" s="73">
        <v>127207514</v>
      </c>
      <c r="V81" s="92"/>
    </row>
    <row r="82" spans="2:22" ht="25.5" customHeight="1" x14ac:dyDescent="0.55000000000000004">
      <c r="B82" s="2" t="s">
        <v>273</v>
      </c>
      <c r="D82" s="73">
        <v>0</v>
      </c>
      <c r="E82" s="71"/>
      <c r="F82" s="73">
        <v>0</v>
      </c>
      <c r="G82" s="71"/>
      <c r="H82" s="73">
        <v>0</v>
      </c>
      <c r="I82" s="71"/>
      <c r="J82" s="73">
        <v>0</v>
      </c>
      <c r="K82" s="71"/>
      <c r="L82" s="73">
        <v>1344512</v>
      </c>
      <c r="M82" s="71"/>
      <c r="N82" s="73">
        <v>2590160593</v>
      </c>
      <c r="O82" s="71"/>
      <c r="P82" s="73">
        <v>2485201673</v>
      </c>
      <c r="Q82" s="71"/>
      <c r="R82" s="73">
        <v>104958920</v>
      </c>
      <c r="V82" s="92"/>
    </row>
    <row r="83" spans="2:22" ht="25.5" customHeight="1" x14ac:dyDescent="0.55000000000000004">
      <c r="B83" s="2" t="s">
        <v>202</v>
      </c>
      <c r="D83" s="73">
        <v>0</v>
      </c>
      <c r="E83" s="71"/>
      <c r="F83" s="73">
        <v>0</v>
      </c>
      <c r="G83" s="71"/>
      <c r="H83" s="73">
        <v>0</v>
      </c>
      <c r="I83" s="71"/>
      <c r="J83" s="73">
        <v>0</v>
      </c>
      <c r="K83" s="71"/>
      <c r="L83" s="73">
        <v>200000</v>
      </c>
      <c r="M83" s="71"/>
      <c r="N83" s="73">
        <v>1536801308</v>
      </c>
      <c r="O83" s="71"/>
      <c r="P83" s="73">
        <v>1436331654</v>
      </c>
      <c r="Q83" s="71"/>
      <c r="R83" s="73">
        <v>100469654</v>
      </c>
      <c r="V83" s="92"/>
    </row>
    <row r="84" spans="2:22" ht="25.5" customHeight="1" x14ac:dyDescent="0.55000000000000004">
      <c r="B84" s="2" t="s">
        <v>351</v>
      </c>
      <c r="D84" s="73">
        <v>500000</v>
      </c>
      <c r="E84" s="71"/>
      <c r="F84" s="73">
        <v>5286356792</v>
      </c>
      <c r="G84" s="71"/>
      <c r="H84" s="73">
        <v>5195817227</v>
      </c>
      <c r="I84" s="71"/>
      <c r="J84" s="73">
        <v>90539565</v>
      </c>
      <c r="K84" s="71"/>
      <c r="L84" s="73">
        <v>500000</v>
      </c>
      <c r="M84" s="71"/>
      <c r="N84" s="73">
        <v>5286356792</v>
      </c>
      <c r="O84" s="71"/>
      <c r="P84" s="73">
        <v>5195817227</v>
      </c>
      <c r="Q84" s="71"/>
      <c r="R84" s="73">
        <v>90539565</v>
      </c>
      <c r="V84" s="92"/>
    </row>
    <row r="85" spans="2:22" ht="25.5" customHeight="1" x14ac:dyDescent="0.55000000000000004">
      <c r="B85" s="2" t="s">
        <v>264</v>
      </c>
      <c r="D85" s="73">
        <v>0</v>
      </c>
      <c r="E85" s="71"/>
      <c r="F85" s="73">
        <v>0</v>
      </c>
      <c r="G85" s="71"/>
      <c r="H85" s="73">
        <v>0</v>
      </c>
      <c r="I85" s="71"/>
      <c r="J85" s="73">
        <v>0</v>
      </c>
      <c r="K85" s="71"/>
      <c r="L85" s="73">
        <v>400000</v>
      </c>
      <c r="M85" s="71"/>
      <c r="N85" s="73">
        <v>1007895499</v>
      </c>
      <c r="O85" s="71"/>
      <c r="P85" s="73">
        <v>919233895</v>
      </c>
      <c r="Q85" s="71"/>
      <c r="R85" s="73">
        <v>88661604</v>
      </c>
      <c r="V85" s="92"/>
    </row>
    <row r="86" spans="2:22" ht="25.5" customHeight="1" x14ac:dyDescent="0.55000000000000004">
      <c r="B86" s="2" t="s">
        <v>314</v>
      </c>
      <c r="D86" s="73">
        <v>800000</v>
      </c>
      <c r="E86" s="71"/>
      <c r="F86" s="73">
        <v>1572550687</v>
      </c>
      <c r="G86" s="71"/>
      <c r="H86" s="73">
        <v>1578632078</v>
      </c>
      <c r="I86" s="71"/>
      <c r="J86" s="73">
        <v>-6081391</v>
      </c>
      <c r="K86" s="71"/>
      <c r="L86" s="73">
        <v>1800000</v>
      </c>
      <c r="M86" s="71"/>
      <c r="N86" s="73">
        <v>3561669787</v>
      </c>
      <c r="O86" s="71"/>
      <c r="P86" s="73">
        <v>3480357251</v>
      </c>
      <c r="Q86" s="71"/>
      <c r="R86" s="73">
        <v>81312536</v>
      </c>
      <c r="V86" s="92"/>
    </row>
    <row r="87" spans="2:22" ht="25.5" customHeight="1" x14ac:dyDescent="0.55000000000000004">
      <c r="B87" s="2" t="s">
        <v>236</v>
      </c>
      <c r="D87" s="73">
        <v>0</v>
      </c>
      <c r="E87" s="71"/>
      <c r="F87" s="73">
        <v>0</v>
      </c>
      <c r="G87" s="71"/>
      <c r="H87" s="73">
        <v>0</v>
      </c>
      <c r="I87" s="71"/>
      <c r="J87" s="73">
        <v>0</v>
      </c>
      <c r="K87" s="71"/>
      <c r="L87" s="73">
        <v>5000000</v>
      </c>
      <c r="M87" s="71"/>
      <c r="N87" s="73">
        <v>7763530612</v>
      </c>
      <c r="O87" s="71"/>
      <c r="P87" s="73">
        <v>7687957113</v>
      </c>
      <c r="Q87" s="71"/>
      <c r="R87" s="73">
        <v>75573499</v>
      </c>
      <c r="V87" s="92"/>
    </row>
    <row r="88" spans="2:22" ht="25.5" customHeight="1" x14ac:dyDescent="0.55000000000000004">
      <c r="B88" s="2" t="s">
        <v>272</v>
      </c>
      <c r="D88" s="73">
        <v>0</v>
      </c>
      <c r="E88" s="71"/>
      <c r="F88" s="73">
        <v>0</v>
      </c>
      <c r="G88" s="71"/>
      <c r="H88" s="73">
        <v>0</v>
      </c>
      <c r="I88" s="71"/>
      <c r="J88" s="73">
        <v>0</v>
      </c>
      <c r="K88" s="71"/>
      <c r="L88" s="73">
        <v>1200000</v>
      </c>
      <c r="M88" s="71"/>
      <c r="N88" s="73">
        <v>2067325965</v>
      </c>
      <c r="O88" s="71"/>
      <c r="P88" s="73">
        <v>1993848561</v>
      </c>
      <c r="Q88" s="71"/>
      <c r="R88" s="73">
        <v>73477404</v>
      </c>
      <c r="V88" s="92"/>
    </row>
    <row r="89" spans="2:22" ht="25.5" customHeight="1" x14ac:dyDescent="0.55000000000000004">
      <c r="B89" s="2" t="s">
        <v>298</v>
      </c>
      <c r="D89" s="73">
        <v>0</v>
      </c>
      <c r="E89" s="71"/>
      <c r="F89" s="73">
        <v>0</v>
      </c>
      <c r="G89" s="71"/>
      <c r="H89" s="73">
        <v>0</v>
      </c>
      <c r="I89" s="71"/>
      <c r="J89" s="73">
        <v>0</v>
      </c>
      <c r="K89" s="71"/>
      <c r="L89" s="73">
        <v>200000</v>
      </c>
      <c r="M89" s="71"/>
      <c r="N89" s="73">
        <v>1318649462</v>
      </c>
      <c r="O89" s="71"/>
      <c r="P89" s="73">
        <v>1247131363</v>
      </c>
      <c r="Q89" s="71"/>
      <c r="R89" s="73">
        <v>71518099</v>
      </c>
      <c r="V89" s="92"/>
    </row>
    <row r="90" spans="2:22" ht="25.5" customHeight="1" x14ac:dyDescent="0.55000000000000004">
      <c r="B90" s="2" t="s">
        <v>257</v>
      </c>
      <c r="D90" s="73">
        <v>0</v>
      </c>
      <c r="E90" s="71"/>
      <c r="F90" s="73">
        <v>0</v>
      </c>
      <c r="G90" s="71"/>
      <c r="H90" s="73">
        <v>0</v>
      </c>
      <c r="I90" s="71"/>
      <c r="J90" s="73">
        <v>0</v>
      </c>
      <c r="K90" s="71"/>
      <c r="L90" s="73">
        <v>1000000</v>
      </c>
      <c r="M90" s="71"/>
      <c r="N90" s="73">
        <v>827093370</v>
      </c>
      <c r="O90" s="71"/>
      <c r="P90" s="73">
        <v>756701549</v>
      </c>
      <c r="Q90" s="71"/>
      <c r="R90" s="73">
        <v>70391821</v>
      </c>
      <c r="V90" s="92"/>
    </row>
    <row r="91" spans="2:22" ht="25.5" customHeight="1" x14ac:dyDescent="0.55000000000000004">
      <c r="B91" s="2" t="s">
        <v>290</v>
      </c>
      <c r="D91" s="73">
        <v>0</v>
      </c>
      <c r="E91" s="71"/>
      <c r="F91" s="73">
        <v>0</v>
      </c>
      <c r="G91" s="71"/>
      <c r="H91" s="73">
        <v>0</v>
      </c>
      <c r="I91" s="71"/>
      <c r="J91" s="73">
        <v>0</v>
      </c>
      <c r="K91" s="71"/>
      <c r="L91" s="73">
        <v>94810</v>
      </c>
      <c r="M91" s="71"/>
      <c r="N91" s="73">
        <v>50840099568</v>
      </c>
      <c r="O91" s="71"/>
      <c r="P91" s="73">
        <v>50770563481</v>
      </c>
      <c r="Q91" s="71"/>
      <c r="R91" s="73">
        <v>69536087</v>
      </c>
      <c r="V91" s="92"/>
    </row>
    <row r="92" spans="2:22" ht="25.5" customHeight="1" x14ac:dyDescent="0.55000000000000004">
      <c r="B92" s="2" t="s">
        <v>315</v>
      </c>
      <c r="D92" s="73">
        <v>0</v>
      </c>
      <c r="E92" s="71"/>
      <c r="F92" s="73">
        <v>0</v>
      </c>
      <c r="G92" s="71"/>
      <c r="H92" s="73">
        <v>0</v>
      </c>
      <c r="I92" s="71"/>
      <c r="J92" s="73">
        <v>0</v>
      </c>
      <c r="K92" s="71"/>
      <c r="L92" s="73">
        <v>400000</v>
      </c>
      <c r="M92" s="71"/>
      <c r="N92" s="73">
        <v>1885911667</v>
      </c>
      <c r="O92" s="71"/>
      <c r="P92" s="73">
        <v>1817685242</v>
      </c>
      <c r="Q92" s="71"/>
      <c r="R92" s="73">
        <v>68226425</v>
      </c>
      <c r="V92" s="92"/>
    </row>
    <row r="93" spans="2:22" ht="25.5" customHeight="1" x14ac:dyDescent="0.55000000000000004">
      <c r="B93" s="2" t="s">
        <v>338</v>
      </c>
      <c r="D93" s="73">
        <v>0</v>
      </c>
      <c r="E93" s="71"/>
      <c r="F93" s="73">
        <v>0</v>
      </c>
      <c r="G93" s="71"/>
      <c r="H93" s="73">
        <v>0</v>
      </c>
      <c r="I93" s="71"/>
      <c r="J93" s="73">
        <v>0</v>
      </c>
      <c r="K93" s="71"/>
      <c r="L93" s="73">
        <v>229818</v>
      </c>
      <c r="M93" s="71"/>
      <c r="N93" s="73">
        <v>2812226688</v>
      </c>
      <c r="O93" s="71"/>
      <c r="P93" s="73">
        <v>2757153808</v>
      </c>
      <c r="Q93" s="71"/>
      <c r="R93" s="73">
        <v>55072880</v>
      </c>
      <c r="V93" s="92"/>
    </row>
    <row r="94" spans="2:22" ht="25.5" customHeight="1" x14ac:dyDescent="0.55000000000000004">
      <c r="B94" s="2" t="s">
        <v>210</v>
      </c>
      <c r="D94" s="73">
        <v>0</v>
      </c>
      <c r="E94" s="71"/>
      <c r="F94" s="73">
        <v>0</v>
      </c>
      <c r="G94" s="71"/>
      <c r="H94" s="73">
        <v>0</v>
      </c>
      <c r="I94" s="71"/>
      <c r="J94" s="73">
        <v>0</v>
      </c>
      <c r="K94" s="71"/>
      <c r="L94" s="73">
        <v>3077</v>
      </c>
      <c r="M94" s="71"/>
      <c r="N94" s="73">
        <v>2811144123</v>
      </c>
      <c r="O94" s="71"/>
      <c r="P94" s="73">
        <v>2762460593</v>
      </c>
      <c r="Q94" s="71"/>
      <c r="R94" s="73">
        <v>48683530</v>
      </c>
      <c r="V94" s="92"/>
    </row>
    <row r="95" spans="2:22" ht="25.5" customHeight="1" x14ac:dyDescent="0.55000000000000004">
      <c r="B95" s="2" t="s">
        <v>84</v>
      </c>
      <c r="D95" s="73">
        <v>0</v>
      </c>
      <c r="E95" s="71"/>
      <c r="F95" s="73">
        <v>0</v>
      </c>
      <c r="G95" s="71"/>
      <c r="H95" s="73">
        <v>0</v>
      </c>
      <c r="I95" s="71"/>
      <c r="J95" s="73">
        <v>0</v>
      </c>
      <c r="K95" s="71"/>
      <c r="L95" s="73">
        <v>3300</v>
      </c>
      <c r="M95" s="71"/>
      <c r="N95" s="73">
        <v>2934455035</v>
      </c>
      <c r="O95" s="71"/>
      <c r="P95" s="73">
        <v>2891265863</v>
      </c>
      <c r="Q95" s="71"/>
      <c r="R95" s="73">
        <v>43189172</v>
      </c>
      <c r="V95" s="92"/>
    </row>
    <row r="96" spans="2:22" ht="25.5" customHeight="1" x14ac:dyDescent="0.55000000000000004">
      <c r="B96" s="2" t="s">
        <v>359</v>
      </c>
      <c r="D96" s="73">
        <v>200000</v>
      </c>
      <c r="E96" s="71"/>
      <c r="F96" s="73">
        <v>529828658</v>
      </c>
      <c r="G96" s="71"/>
      <c r="H96" s="73">
        <v>487842559</v>
      </c>
      <c r="I96" s="71"/>
      <c r="J96" s="73">
        <v>41986099</v>
      </c>
      <c r="K96" s="71"/>
      <c r="L96" s="73">
        <v>200000</v>
      </c>
      <c r="M96" s="71"/>
      <c r="N96" s="73">
        <v>529828658</v>
      </c>
      <c r="O96" s="71"/>
      <c r="P96" s="73">
        <v>487842559</v>
      </c>
      <c r="Q96" s="71"/>
      <c r="R96" s="73">
        <v>41986099</v>
      </c>
      <c r="V96" s="92"/>
    </row>
    <row r="97" spans="2:22" ht="25.5" customHeight="1" x14ac:dyDescent="0.55000000000000004">
      <c r="B97" s="2" t="s">
        <v>320</v>
      </c>
      <c r="D97" s="73">
        <v>0</v>
      </c>
      <c r="E97" s="71"/>
      <c r="F97" s="73">
        <v>0</v>
      </c>
      <c r="G97" s="71"/>
      <c r="H97" s="73">
        <v>0</v>
      </c>
      <c r="I97" s="71"/>
      <c r="J97" s="73">
        <v>0</v>
      </c>
      <c r="K97" s="71"/>
      <c r="L97" s="73">
        <v>1402600</v>
      </c>
      <c r="M97" s="71"/>
      <c r="N97" s="73">
        <v>9605295889</v>
      </c>
      <c r="O97" s="71"/>
      <c r="P97" s="73">
        <v>9563347992</v>
      </c>
      <c r="Q97" s="71"/>
      <c r="R97" s="73">
        <v>41947897</v>
      </c>
      <c r="V97" s="92"/>
    </row>
    <row r="98" spans="2:22" ht="25.5" customHeight="1" x14ac:dyDescent="0.55000000000000004">
      <c r="B98" s="2" t="s">
        <v>312</v>
      </c>
      <c r="D98" s="73">
        <v>0</v>
      </c>
      <c r="E98" s="71"/>
      <c r="F98" s="73">
        <v>0</v>
      </c>
      <c r="G98" s="71"/>
      <c r="H98" s="73">
        <v>0</v>
      </c>
      <c r="I98" s="71"/>
      <c r="J98" s="73">
        <v>0</v>
      </c>
      <c r="K98" s="71"/>
      <c r="L98" s="73">
        <v>47361</v>
      </c>
      <c r="M98" s="71"/>
      <c r="N98" s="73">
        <v>546118747</v>
      </c>
      <c r="O98" s="71"/>
      <c r="P98" s="73">
        <v>505336769</v>
      </c>
      <c r="Q98" s="71"/>
      <c r="R98" s="73">
        <v>40781978</v>
      </c>
      <c r="V98" s="92"/>
    </row>
    <row r="99" spans="2:22" ht="25.5" customHeight="1" x14ac:dyDescent="0.55000000000000004">
      <c r="B99" s="2" t="s">
        <v>256</v>
      </c>
      <c r="D99" s="73">
        <v>0</v>
      </c>
      <c r="E99" s="71"/>
      <c r="F99" s="73">
        <v>0</v>
      </c>
      <c r="G99" s="71"/>
      <c r="H99" s="73">
        <v>0</v>
      </c>
      <c r="I99" s="71"/>
      <c r="J99" s="73">
        <v>0</v>
      </c>
      <c r="K99" s="71"/>
      <c r="L99" s="73">
        <v>1000000</v>
      </c>
      <c r="M99" s="71"/>
      <c r="N99" s="73">
        <v>3519391057</v>
      </c>
      <c r="O99" s="71"/>
      <c r="P99" s="73">
        <v>3487113536</v>
      </c>
      <c r="Q99" s="71"/>
      <c r="R99" s="73">
        <v>32277521</v>
      </c>
      <c r="V99" s="92"/>
    </row>
    <row r="100" spans="2:22" ht="25.5" customHeight="1" x14ac:dyDescent="0.55000000000000004">
      <c r="B100" s="2" t="s">
        <v>286</v>
      </c>
      <c r="D100" s="73">
        <v>0</v>
      </c>
      <c r="E100" s="71"/>
      <c r="F100" s="73">
        <v>0</v>
      </c>
      <c r="G100" s="71"/>
      <c r="H100" s="73">
        <v>0</v>
      </c>
      <c r="I100" s="71"/>
      <c r="J100" s="73">
        <v>0</v>
      </c>
      <c r="K100" s="71"/>
      <c r="L100" s="73">
        <v>2473523</v>
      </c>
      <c r="M100" s="71"/>
      <c r="N100" s="73">
        <v>4962544293</v>
      </c>
      <c r="O100" s="71"/>
      <c r="P100" s="73">
        <v>4932151709</v>
      </c>
      <c r="Q100" s="71"/>
      <c r="R100" s="73">
        <v>30392584</v>
      </c>
      <c r="V100" s="92"/>
    </row>
    <row r="101" spans="2:22" ht="25.5" customHeight="1" x14ac:dyDescent="0.55000000000000004">
      <c r="B101" s="2" t="s">
        <v>161</v>
      </c>
      <c r="D101" s="73">
        <v>0</v>
      </c>
      <c r="E101" s="71"/>
      <c r="F101" s="73">
        <v>0</v>
      </c>
      <c r="G101" s="71"/>
      <c r="H101" s="73">
        <v>0</v>
      </c>
      <c r="I101" s="71"/>
      <c r="J101" s="73">
        <v>0</v>
      </c>
      <c r="K101" s="71"/>
      <c r="L101" s="73">
        <v>500</v>
      </c>
      <c r="M101" s="71"/>
      <c r="N101" s="73">
        <v>346032272</v>
      </c>
      <c r="O101" s="71"/>
      <c r="P101" s="73">
        <v>338068713</v>
      </c>
      <c r="Q101" s="71"/>
      <c r="R101" s="73">
        <v>7963559</v>
      </c>
      <c r="V101" s="92"/>
    </row>
    <row r="102" spans="2:22" ht="25.5" customHeight="1" x14ac:dyDescent="0.55000000000000004">
      <c r="B102" s="2" t="s">
        <v>270</v>
      </c>
      <c r="D102" s="73">
        <v>0</v>
      </c>
      <c r="E102" s="71"/>
      <c r="F102" s="73">
        <v>0</v>
      </c>
      <c r="G102" s="71"/>
      <c r="H102" s="73">
        <v>0</v>
      </c>
      <c r="I102" s="71"/>
      <c r="J102" s="73">
        <v>0</v>
      </c>
      <c r="K102" s="71"/>
      <c r="L102" s="73">
        <v>400000</v>
      </c>
      <c r="M102" s="71"/>
      <c r="N102" s="73">
        <v>692654063</v>
      </c>
      <c r="O102" s="71"/>
      <c r="P102" s="73">
        <v>685835859</v>
      </c>
      <c r="Q102" s="71"/>
      <c r="R102" s="73">
        <v>6818204</v>
      </c>
      <c r="V102" s="92"/>
    </row>
    <row r="103" spans="2:22" ht="25.5" customHeight="1" x14ac:dyDescent="0.55000000000000004">
      <c r="B103" s="2" t="s">
        <v>75</v>
      </c>
      <c r="D103" s="73">
        <v>0</v>
      </c>
      <c r="E103" s="71"/>
      <c r="F103" s="73">
        <v>0</v>
      </c>
      <c r="G103" s="71"/>
      <c r="H103" s="73">
        <v>0</v>
      </c>
      <c r="I103" s="71"/>
      <c r="J103" s="73">
        <v>0</v>
      </c>
      <c r="K103" s="71"/>
      <c r="L103" s="73">
        <v>97</v>
      </c>
      <c r="M103" s="71"/>
      <c r="N103" s="73">
        <v>83908233</v>
      </c>
      <c r="O103" s="71"/>
      <c r="P103" s="73">
        <v>79940668</v>
      </c>
      <c r="Q103" s="71"/>
      <c r="R103" s="73">
        <v>3967565</v>
      </c>
      <c r="V103" s="92"/>
    </row>
    <row r="104" spans="2:22" ht="25.5" customHeight="1" x14ac:dyDescent="0.55000000000000004">
      <c r="B104" s="2" t="s">
        <v>349</v>
      </c>
      <c r="D104" s="73">
        <v>0</v>
      </c>
      <c r="E104" s="71"/>
      <c r="F104" s="73">
        <v>0</v>
      </c>
      <c r="G104" s="71"/>
      <c r="H104" s="73">
        <v>0</v>
      </c>
      <c r="I104" s="71"/>
      <c r="J104" s="73">
        <v>0</v>
      </c>
      <c r="K104" s="71"/>
      <c r="L104" s="73">
        <v>5120</v>
      </c>
      <c r="M104" s="71"/>
      <c r="N104" s="73">
        <v>20149479</v>
      </c>
      <c r="O104" s="71"/>
      <c r="P104" s="73">
        <v>16880928</v>
      </c>
      <c r="Q104" s="71"/>
      <c r="R104" s="73">
        <v>3268551</v>
      </c>
      <c r="V104" s="92"/>
    </row>
    <row r="105" spans="2:22" ht="25.5" customHeight="1" x14ac:dyDescent="0.55000000000000004">
      <c r="B105" s="2" t="s">
        <v>286</v>
      </c>
      <c r="D105" s="73">
        <v>0</v>
      </c>
      <c r="E105" s="71"/>
      <c r="F105" s="73">
        <v>0</v>
      </c>
      <c r="G105" s="71"/>
      <c r="H105" s="73">
        <v>0</v>
      </c>
      <c r="I105" s="71"/>
      <c r="J105" s="73">
        <v>0</v>
      </c>
      <c r="K105" s="71"/>
      <c r="L105" s="73">
        <v>1312040</v>
      </c>
      <c r="M105" s="71"/>
      <c r="N105" s="73">
        <v>2362270629</v>
      </c>
      <c r="O105" s="71"/>
      <c r="P105" s="73">
        <v>2360014689</v>
      </c>
      <c r="Q105" s="71"/>
      <c r="R105" s="73">
        <v>2255940</v>
      </c>
      <c r="V105" s="92"/>
    </row>
    <row r="106" spans="2:22" ht="25.5" customHeight="1" x14ac:dyDescent="0.55000000000000004">
      <c r="B106" s="2" t="s">
        <v>289</v>
      </c>
      <c r="D106" s="73">
        <v>0</v>
      </c>
      <c r="E106" s="71"/>
      <c r="F106" s="73">
        <v>0</v>
      </c>
      <c r="G106" s="71"/>
      <c r="H106" s="73">
        <v>0</v>
      </c>
      <c r="I106" s="71"/>
      <c r="J106" s="73">
        <v>0</v>
      </c>
      <c r="K106" s="71"/>
      <c r="L106" s="73">
        <v>192</v>
      </c>
      <c r="M106" s="71"/>
      <c r="N106" s="73">
        <v>7824202</v>
      </c>
      <c r="O106" s="71"/>
      <c r="P106" s="73">
        <v>7878560</v>
      </c>
      <c r="Q106" s="71"/>
      <c r="R106" s="73">
        <v>-54358</v>
      </c>
      <c r="V106" s="92"/>
    </row>
    <row r="107" spans="2:22" ht="25.5" customHeight="1" x14ac:dyDescent="0.55000000000000004">
      <c r="B107" s="2" t="s">
        <v>350</v>
      </c>
      <c r="D107" s="73">
        <v>0</v>
      </c>
      <c r="E107" s="71"/>
      <c r="F107" s="73">
        <v>0</v>
      </c>
      <c r="G107" s="71"/>
      <c r="H107" s="73">
        <v>0</v>
      </c>
      <c r="I107" s="71"/>
      <c r="J107" s="73">
        <v>0</v>
      </c>
      <c r="K107" s="71"/>
      <c r="L107" s="73">
        <v>1500000</v>
      </c>
      <c r="M107" s="71"/>
      <c r="N107" s="73">
        <v>2614017451</v>
      </c>
      <c r="O107" s="71"/>
      <c r="P107" s="73">
        <v>2618337525</v>
      </c>
      <c r="Q107" s="71"/>
      <c r="R107" s="73">
        <v>-4320074</v>
      </c>
      <c r="V107" s="92"/>
    </row>
    <row r="108" spans="2:22" ht="25.5" customHeight="1" x14ac:dyDescent="0.55000000000000004">
      <c r="B108" s="2" t="s">
        <v>205</v>
      </c>
      <c r="D108" s="73">
        <v>0</v>
      </c>
      <c r="E108" s="71"/>
      <c r="F108" s="73">
        <v>0</v>
      </c>
      <c r="G108" s="71"/>
      <c r="H108" s="73">
        <v>0</v>
      </c>
      <c r="I108" s="71"/>
      <c r="J108" s="73">
        <v>0</v>
      </c>
      <c r="K108" s="71"/>
      <c r="L108" s="73">
        <v>800000</v>
      </c>
      <c r="M108" s="71"/>
      <c r="N108" s="73">
        <v>2593078881</v>
      </c>
      <c r="O108" s="71"/>
      <c r="P108" s="73">
        <v>2597756600</v>
      </c>
      <c r="Q108" s="71"/>
      <c r="R108" s="73">
        <v>-4677719</v>
      </c>
      <c r="V108" s="92"/>
    </row>
    <row r="109" spans="2:22" ht="25.5" customHeight="1" x14ac:dyDescent="0.55000000000000004">
      <c r="B109" s="2" t="s">
        <v>353</v>
      </c>
      <c r="D109" s="73">
        <v>0</v>
      </c>
      <c r="E109" s="71"/>
      <c r="F109" s="73">
        <v>0</v>
      </c>
      <c r="G109" s="71"/>
      <c r="H109" s="73">
        <v>0</v>
      </c>
      <c r="I109" s="71"/>
      <c r="J109" s="73">
        <v>0</v>
      </c>
      <c r="K109" s="71"/>
      <c r="L109" s="73">
        <v>100000</v>
      </c>
      <c r="M109" s="71"/>
      <c r="N109" s="73">
        <v>1144900845</v>
      </c>
      <c r="O109" s="71"/>
      <c r="P109" s="73">
        <v>1174591175</v>
      </c>
      <c r="Q109" s="71"/>
      <c r="R109" s="73">
        <v>-29690330</v>
      </c>
      <c r="V109" s="92"/>
    </row>
    <row r="110" spans="2:22" ht="25.5" customHeight="1" x14ac:dyDescent="0.55000000000000004">
      <c r="B110" s="2" t="s">
        <v>291</v>
      </c>
      <c r="D110" s="73">
        <v>0</v>
      </c>
      <c r="E110" s="71"/>
      <c r="F110" s="73">
        <v>0</v>
      </c>
      <c r="G110" s="71"/>
      <c r="H110" s="73">
        <v>0</v>
      </c>
      <c r="I110" s="71"/>
      <c r="J110" s="73">
        <v>0</v>
      </c>
      <c r="K110" s="71"/>
      <c r="L110" s="73">
        <v>15301</v>
      </c>
      <c r="M110" s="71"/>
      <c r="N110" s="73">
        <v>8554128281</v>
      </c>
      <c r="O110" s="71"/>
      <c r="P110" s="73">
        <v>8591580816</v>
      </c>
      <c r="Q110" s="71"/>
      <c r="R110" s="73">
        <v>-37452535</v>
      </c>
      <c r="V110" s="92"/>
    </row>
    <row r="111" spans="2:22" ht="25.5" customHeight="1" x14ac:dyDescent="0.55000000000000004">
      <c r="B111" s="2" t="s">
        <v>262</v>
      </c>
      <c r="D111" s="73">
        <v>0</v>
      </c>
      <c r="E111" s="71"/>
      <c r="F111" s="73">
        <v>0</v>
      </c>
      <c r="G111" s="71"/>
      <c r="H111" s="73">
        <v>0</v>
      </c>
      <c r="I111" s="71"/>
      <c r="J111" s="73">
        <v>0</v>
      </c>
      <c r="K111" s="71"/>
      <c r="L111" s="73">
        <v>2000000</v>
      </c>
      <c r="M111" s="71"/>
      <c r="N111" s="73">
        <v>7830335659</v>
      </c>
      <c r="O111" s="71"/>
      <c r="P111" s="73">
        <v>7873579876</v>
      </c>
      <c r="Q111" s="71"/>
      <c r="R111" s="73">
        <v>-43244217</v>
      </c>
      <c r="V111" s="92"/>
    </row>
    <row r="112" spans="2:22" ht="25.5" customHeight="1" x14ac:dyDescent="0.55000000000000004">
      <c r="B112" s="2" t="s">
        <v>238</v>
      </c>
      <c r="D112" s="73">
        <v>0</v>
      </c>
      <c r="E112" s="71"/>
      <c r="F112" s="73">
        <v>0</v>
      </c>
      <c r="G112" s="71"/>
      <c r="H112" s="73">
        <v>0</v>
      </c>
      <c r="I112" s="71"/>
      <c r="J112" s="73">
        <v>0</v>
      </c>
      <c r="K112" s="71"/>
      <c r="L112" s="73">
        <v>101737</v>
      </c>
      <c r="M112" s="71"/>
      <c r="N112" s="73">
        <v>54588386679</v>
      </c>
      <c r="O112" s="71"/>
      <c r="P112" s="73">
        <v>54635497813</v>
      </c>
      <c r="Q112" s="71"/>
      <c r="R112" s="73">
        <v>-47111134</v>
      </c>
      <c r="V112" s="92"/>
    </row>
    <row r="113" spans="2:22" ht="25.5" customHeight="1" x14ac:dyDescent="0.55000000000000004">
      <c r="B113" s="2" t="s">
        <v>287</v>
      </c>
      <c r="D113" s="73">
        <v>0</v>
      </c>
      <c r="E113" s="71"/>
      <c r="F113" s="73">
        <v>0</v>
      </c>
      <c r="G113" s="71"/>
      <c r="H113" s="73">
        <v>0</v>
      </c>
      <c r="I113" s="71"/>
      <c r="J113" s="73">
        <v>0</v>
      </c>
      <c r="K113" s="71"/>
      <c r="L113" s="73">
        <v>200000</v>
      </c>
      <c r="M113" s="71"/>
      <c r="N113" s="73">
        <v>1992076205</v>
      </c>
      <c r="O113" s="71"/>
      <c r="P113" s="73">
        <v>2041852315</v>
      </c>
      <c r="Q113" s="71"/>
      <c r="R113" s="73">
        <v>-49776110</v>
      </c>
      <c r="V113" s="92"/>
    </row>
    <row r="114" spans="2:22" ht="25.5" customHeight="1" x14ac:dyDescent="0.55000000000000004">
      <c r="B114" s="2" t="s">
        <v>354</v>
      </c>
      <c r="D114" s="73">
        <v>8000</v>
      </c>
      <c r="E114" s="71"/>
      <c r="F114" s="73">
        <v>2293480830</v>
      </c>
      <c r="G114" s="71"/>
      <c r="H114" s="73">
        <v>2383881203</v>
      </c>
      <c r="I114" s="71"/>
      <c r="J114" s="73">
        <v>-90400373</v>
      </c>
      <c r="K114" s="71"/>
      <c r="L114" s="73">
        <v>8000</v>
      </c>
      <c r="M114" s="71"/>
      <c r="N114" s="73">
        <v>2293480830</v>
      </c>
      <c r="O114" s="71"/>
      <c r="P114" s="73">
        <v>2383881203</v>
      </c>
      <c r="Q114" s="71"/>
      <c r="R114" s="73">
        <v>-90400373</v>
      </c>
      <c r="V114" s="92"/>
    </row>
    <row r="115" spans="2:22" ht="25.5" customHeight="1" x14ac:dyDescent="0.55000000000000004">
      <c r="B115" s="2" t="s">
        <v>200</v>
      </c>
      <c r="D115" s="73">
        <v>0</v>
      </c>
      <c r="E115" s="71"/>
      <c r="F115" s="73">
        <v>0</v>
      </c>
      <c r="G115" s="71"/>
      <c r="H115" s="73">
        <v>0</v>
      </c>
      <c r="I115" s="71"/>
      <c r="J115" s="73">
        <v>0</v>
      </c>
      <c r="K115" s="71"/>
      <c r="L115" s="73">
        <v>7200000</v>
      </c>
      <c r="M115" s="71"/>
      <c r="N115" s="73">
        <v>7737712739</v>
      </c>
      <c r="O115" s="71"/>
      <c r="P115" s="73">
        <v>7828526801</v>
      </c>
      <c r="Q115" s="71"/>
      <c r="R115" s="73">
        <v>-90814062</v>
      </c>
      <c r="V115" s="92"/>
    </row>
    <row r="116" spans="2:22" ht="25.5" customHeight="1" x14ac:dyDescent="0.55000000000000004">
      <c r="B116" s="2" t="s">
        <v>258</v>
      </c>
      <c r="D116" s="73">
        <v>0</v>
      </c>
      <c r="E116" s="71"/>
      <c r="F116" s="73">
        <v>0</v>
      </c>
      <c r="G116" s="71"/>
      <c r="H116" s="73">
        <v>0</v>
      </c>
      <c r="I116" s="71"/>
      <c r="J116" s="73">
        <v>0</v>
      </c>
      <c r="K116" s="71"/>
      <c r="L116" s="73">
        <v>400000</v>
      </c>
      <c r="M116" s="71"/>
      <c r="N116" s="73">
        <v>1972592961</v>
      </c>
      <c r="O116" s="71"/>
      <c r="P116" s="73">
        <v>2089895885</v>
      </c>
      <c r="Q116" s="71"/>
      <c r="R116" s="73">
        <v>-117302924</v>
      </c>
      <c r="V116" s="92"/>
    </row>
    <row r="117" spans="2:22" ht="25.5" customHeight="1" x14ac:dyDescent="0.55000000000000004">
      <c r="B117" s="2" t="s">
        <v>336</v>
      </c>
      <c r="D117" s="73">
        <v>0</v>
      </c>
      <c r="E117" s="71"/>
      <c r="F117" s="73">
        <v>0</v>
      </c>
      <c r="G117" s="71"/>
      <c r="H117" s="73">
        <v>0</v>
      </c>
      <c r="I117" s="71"/>
      <c r="J117" s="73">
        <v>0</v>
      </c>
      <c r="K117" s="71"/>
      <c r="L117" s="73">
        <v>400000</v>
      </c>
      <c r="M117" s="71"/>
      <c r="N117" s="73">
        <v>3117340809</v>
      </c>
      <c r="O117" s="71"/>
      <c r="P117" s="73">
        <v>3238938278</v>
      </c>
      <c r="Q117" s="71"/>
      <c r="R117" s="73">
        <v>-121597469</v>
      </c>
      <c r="V117" s="92"/>
    </row>
    <row r="118" spans="2:22" ht="25.5" customHeight="1" x14ac:dyDescent="0.55000000000000004">
      <c r="B118" s="2" t="s">
        <v>344</v>
      </c>
      <c r="D118" s="73">
        <v>200000</v>
      </c>
      <c r="E118" s="71"/>
      <c r="F118" s="73">
        <v>612715155</v>
      </c>
      <c r="G118" s="71"/>
      <c r="H118" s="73">
        <v>735567817</v>
      </c>
      <c r="I118" s="71"/>
      <c r="J118" s="73">
        <v>-122852662</v>
      </c>
      <c r="K118" s="71"/>
      <c r="L118" s="73">
        <v>200000</v>
      </c>
      <c r="M118" s="71"/>
      <c r="N118" s="73">
        <v>612715155</v>
      </c>
      <c r="O118" s="71"/>
      <c r="P118" s="73">
        <v>735567817</v>
      </c>
      <c r="Q118" s="71"/>
      <c r="R118" s="73">
        <v>-122852662</v>
      </c>
      <c r="V118" s="92"/>
    </row>
    <row r="119" spans="2:22" ht="25.5" customHeight="1" x14ac:dyDescent="0.55000000000000004">
      <c r="B119" s="2" t="s">
        <v>278</v>
      </c>
      <c r="D119" s="73">
        <v>0</v>
      </c>
      <c r="E119" s="71"/>
      <c r="F119" s="73">
        <v>0</v>
      </c>
      <c r="G119" s="71"/>
      <c r="H119" s="73">
        <v>0</v>
      </c>
      <c r="I119" s="71"/>
      <c r="J119" s="73">
        <v>0</v>
      </c>
      <c r="K119" s="71"/>
      <c r="L119" s="73">
        <v>161215</v>
      </c>
      <c r="M119" s="71"/>
      <c r="N119" s="73">
        <v>3371781442</v>
      </c>
      <c r="O119" s="71"/>
      <c r="P119" s="73">
        <v>3505930863</v>
      </c>
      <c r="Q119" s="71"/>
      <c r="R119" s="73">
        <v>-134149421</v>
      </c>
      <c r="V119" s="92"/>
    </row>
    <row r="120" spans="2:22" ht="25.5" customHeight="1" x14ac:dyDescent="0.55000000000000004">
      <c r="B120" s="2" t="s">
        <v>318</v>
      </c>
      <c r="D120" s="73">
        <v>0</v>
      </c>
      <c r="E120" s="71"/>
      <c r="F120" s="73">
        <v>0</v>
      </c>
      <c r="G120" s="71"/>
      <c r="H120" s="73">
        <v>0</v>
      </c>
      <c r="I120" s="71"/>
      <c r="J120" s="73">
        <v>0</v>
      </c>
      <c r="K120" s="71"/>
      <c r="L120" s="73">
        <v>1200000</v>
      </c>
      <c r="M120" s="71"/>
      <c r="N120" s="73">
        <v>3221300775</v>
      </c>
      <c r="O120" s="71"/>
      <c r="P120" s="73">
        <v>3376730686</v>
      </c>
      <c r="Q120" s="71"/>
      <c r="R120" s="73">
        <v>-155429911</v>
      </c>
      <c r="V120" s="92"/>
    </row>
    <row r="121" spans="2:22" ht="25.5" customHeight="1" x14ac:dyDescent="0.55000000000000004">
      <c r="B121" s="2" t="s">
        <v>321</v>
      </c>
      <c r="D121" s="73">
        <v>0</v>
      </c>
      <c r="E121" s="71"/>
      <c r="F121" s="73">
        <v>0</v>
      </c>
      <c r="G121" s="71"/>
      <c r="H121" s="73">
        <v>0</v>
      </c>
      <c r="I121" s="71"/>
      <c r="J121" s="73">
        <v>0</v>
      </c>
      <c r="K121" s="71"/>
      <c r="L121" s="73">
        <v>1200000</v>
      </c>
      <c r="M121" s="71"/>
      <c r="N121" s="73">
        <v>2866012619</v>
      </c>
      <c r="O121" s="71"/>
      <c r="P121" s="73">
        <v>3062839673</v>
      </c>
      <c r="Q121" s="71"/>
      <c r="R121" s="73">
        <v>-196827054</v>
      </c>
      <c r="V121" s="92"/>
    </row>
    <row r="122" spans="2:22" ht="25.5" customHeight="1" x14ac:dyDescent="0.55000000000000004">
      <c r="B122" s="2" t="s">
        <v>334</v>
      </c>
      <c r="D122" s="73">
        <v>0</v>
      </c>
      <c r="E122" s="71"/>
      <c r="F122" s="73">
        <v>0</v>
      </c>
      <c r="G122" s="71"/>
      <c r="H122" s="73">
        <v>0</v>
      </c>
      <c r="I122" s="71"/>
      <c r="J122" s="73">
        <v>0</v>
      </c>
      <c r="K122" s="71"/>
      <c r="L122" s="73">
        <v>1651502</v>
      </c>
      <c r="M122" s="71"/>
      <c r="N122" s="73">
        <v>27980764130</v>
      </c>
      <c r="O122" s="71"/>
      <c r="P122" s="73">
        <v>28178098261</v>
      </c>
      <c r="Q122" s="71"/>
      <c r="R122" s="73">
        <v>-197334131</v>
      </c>
      <c r="V122" s="92"/>
    </row>
    <row r="123" spans="2:22" ht="25.5" customHeight="1" x14ac:dyDescent="0.55000000000000004">
      <c r="B123" s="2" t="s">
        <v>237</v>
      </c>
      <c r="D123" s="73">
        <v>0</v>
      </c>
      <c r="E123" s="71"/>
      <c r="F123" s="73">
        <v>0</v>
      </c>
      <c r="G123" s="71"/>
      <c r="H123" s="73">
        <v>0</v>
      </c>
      <c r="I123" s="71"/>
      <c r="J123" s="73">
        <v>0</v>
      </c>
      <c r="K123" s="71"/>
      <c r="L123" s="73">
        <v>348000</v>
      </c>
      <c r="M123" s="71"/>
      <c r="N123" s="73">
        <v>5818882770</v>
      </c>
      <c r="O123" s="71"/>
      <c r="P123" s="73">
        <v>6020274603</v>
      </c>
      <c r="Q123" s="71"/>
      <c r="R123" s="73">
        <v>-201391833</v>
      </c>
      <c r="V123" s="92"/>
    </row>
    <row r="124" spans="2:22" ht="25.5" customHeight="1" x14ac:dyDescent="0.55000000000000004">
      <c r="B124" s="2" t="s">
        <v>198</v>
      </c>
      <c r="D124" s="73">
        <v>0</v>
      </c>
      <c r="E124" s="71"/>
      <c r="F124" s="73">
        <v>0</v>
      </c>
      <c r="G124" s="71"/>
      <c r="H124" s="73">
        <v>0</v>
      </c>
      <c r="I124" s="71"/>
      <c r="J124" s="73">
        <v>0</v>
      </c>
      <c r="K124" s="71"/>
      <c r="L124" s="73">
        <v>2799868</v>
      </c>
      <c r="M124" s="71"/>
      <c r="N124" s="73">
        <v>23111613264</v>
      </c>
      <c r="O124" s="71"/>
      <c r="P124" s="73">
        <v>23314939995</v>
      </c>
      <c r="Q124" s="71"/>
      <c r="R124" s="73">
        <v>-203326731</v>
      </c>
      <c r="V124" s="92"/>
    </row>
    <row r="125" spans="2:22" ht="25.5" customHeight="1" x14ac:dyDescent="0.55000000000000004">
      <c r="B125" s="2" t="s">
        <v>324</v>
      </c>
      <c r="D125" s="73">
        <v>400000</v>
      </c>
      <c r="E125" s="71"/>
      <c r="F125" s="73">
        <v>188471882</v>
      </c>
      <c r="G125" s="71"/>
      <c r="H125" s="73">
        <v>223388846</v>
      </c>
      <c r="I125" s="71"/>
      <c r="J125" s="73">
        <v>-34916964</v>
      </c>
      <c r="K125" s="71"/>
      <c r="L125" s="73">
        <v>26425577</v>
      </c>
      <c r="M125" s="71"/>
      <c r="N125" s="73">
        <v>14479018968</v>
      </c>
      <c r="O125" s="71"/>
      <c r="P125" s="73">
        <v>14705817035</v>
      </c>
      <c r="Q125" s="71"/>
      <c r="R125" s="73">
        <v>-226798067</v>
      </c>
      <c r="V125" s="92"/>
    </row>
    <row r="126" spans="2:22" ht="25.5" customHeight="1" x14ac:dyDescent="0.55000000000000004">
      <c r="B126" s="2" t="s">
        <v>206</v>
      </c>
      <c r="D126" s="73">
        <v>0</v>
      </c>
      <c r="E126" s="71"/>
      <c r="F126" s="73">
        <v>0</v>
      </c>
      <c r="G126" s="71"/>
      <c r="H126" s="73">
        <v>0</v>
      </c>
      <c r="I126" s="71"/>
      <c r="J126" s="73">
        <v>0</v>
      </c>
      <c r="K126" s="71"/>
      <c r="L126" s="73">
        <v>10400000</v>
      </c>
      <c r="M126" s="71"/>
      <c r="N126" s="73">
        <v>17216868340</v>
      </c>
      <c r="O126" s="71"/>
      <c r="P126" s="73">
        <v>17450134166</v>
      </c>
      <c r="Q126" s="71"/>
      <c r="R126" s="73">
        <v>-233265826</v>
      </c>
      <c r="V126" s="92"/>
    </row>
    <row r="127" spans="2:22" ht="25.5" customHeight="1" x14ac:dyDescent="0.55000000000000004">
      <c r="B127" s="2" t="s">
        <v>325</v>
      </c>
      <c r="D127" s="73">
        <v>0</v>
      </c>
      <c r="E127" s="71"/>
      <c r="F127" s="73">
        <v>0</v>
      </c>
      <c r="G127" s="71"/>
      <c r="H127" s="73">
        <v>0</v>
      </c>
      <c r="I127" s="71"/>
      <c r="J127" s="73">
        <v>0</v>
      </c>
      <c r="K127" s="71"/>
      <c r="L127" s="73">
        <v>17000000</v>
      </c>
      <c r="M127" s="71"/>
      <c r="N127" s="73">
        <v>14206520979</v>
      </c>
      <c r="O127" s="71"/>
      <c r="P127" s="73">
        <v>14464696299</v>
      </c>
      <c r="Q127" s="71"/>
      <c r="R127" s="73">
        <v>-258175320</v>
      </c>
      <c r="V127" s="92"/>
    </row>
    <row r="128" spans="2:22" ht="25.5" customHeight="1" x14ac:dyDescent="0.55000000000000004">
      <c r="B128" s="2" t="s">
        <v>201</v>
      </c>
      <c r="D128" s="73">
        <v>0</v>
      </c>
      <c r="E128" s="71"/>
      <c r="F128" s="73">
        <v>0</v>
      </c>
      <c r="G128" s="71"/>
      <c r="H128" s="73">
        <v>0</v>
      </c>
      <c r="I128" s="71"/>
      <c r="J128" s="73">
        <v>0</v>
      </c>
      <c r="K128" s="71"/>
      <c r="L128" s="73">
        <v>506791</v>
      </c>
      <c r="M128" s="71"/>
      <c r="N128" s="73">
        <v>6221722294</v>
      </c>
      <c r="O128" s="71"/>
      <c r="P128" s="73">
        <v>6601637576</v>
      </c>
      <c r="Q128" s="71"/>
      <c r="R128" s="73">
        <v>-379915282</v>
      </c>
      <c r="V128" s="92"/>
    </row>
    <row r="129" spans="2:22" ht="25.5" customHeight="1" x14ac:dyDescent="0.55000000000000004">
      <c r="B129" s="2" t="s">
        <v>216</v>
      </c>
      <c r="D129" s="73">
        <v>0</v>
      </c>
      <c r="E129" s="71"/>
      <c r="F129" s="73">
        <v>0</v>
      </c>
      <c r="G129" s="71"/>
      <c r="H129" s="73">
        <v>0</v>
      </c>
      <c r="I129" s="71"/>
      <c r="J129" s="73">
        <v>0</v>
      </c>
      <c r="K129" s="71"/>
      <c r="L129" s="73">
        <v>1100000</v>
      </c>
      <c r="M129" s="71"/>
      <c r="N129" s="73">
        <v>11505559343</v>
      </c>
      <c r="O129" s="71"/>
      <c r="P129" s="73">
        <v>11946093756</v>
      </c>
      <c r="Q129" s="71"/>
      <c r="R129" s="73">
        <v>-440534413</v>
      </c>
      <c r="V129" s="92"/>
    </row>
    <row r="130" spans="2:22" ht="25.5" customHeight="1" x14ac:dyDescent="0.55000000000000004">
      <c r="B130" s="2" t="s">
        <v>196</v>
      </c>
      <c r="D130" s="73">
        <v>0</v>
      </c>
      <c r="E130" s="71"/>
      <c r="F130" s="73">
        <v>0</v>
      </c>
      <c r="G130" s="71"/>
      <c r="H130" s="73">
        <v>0</v>
      </c>
      <c r="I130" s="71"/>
      <c r="J130" s="73">
        <v>0</v>
      </c>
      <c r="K130" s="71"/>
      <c r="L130" s="73">
        <v>1200000</v>
      </c>
      <c r="M130" s="71"/>
      <c r="N130" s="73">
        <v>7665946844</v>
      </c>
      <c r="O130" s="71"/>
      <c r="P130" s="73">
        <v>8220922656</v>
      </c>
      <c r="Q130" s="71"/>
      <c r="R130" s="73">
        <v>-554975812</v>
      </c>
      <c r="V130" s="92"/>
    </row>
    <row r="131" spans="2:22" ht="25.5" customHeight="1" x14ac:dyDescent="0.55000000000000004">
      <c r="B131" s="2" t="s">
        <v>191</v>
      </c>
      <c r="D131" s="73">
        <v>1100000</v>
      </c>
      <c r="E131" s="71"/>
      <c r="F131" s="73">
        <v>4839401645</v>
      </c>
      <c r="G131" s="71"/>
      <c r="H131" s="73">
        <v>5158634774</v>
      </c>
      <c r="I131" s="71"/>
      <c r="J131" s="73">
        <v>-319233129</v>
      </c>
      <c r="K131" s="71"/>
      <c r="L131" s="73">
        <v>2900000</v>
      </c>
      <c r="M131" s="71"/>
      <c r="N131" s="73">
        <v>12930216345</v>
      </c>
      <c r="O131" s="71"/>
      <c r="P131" s="73">
        <v>13489774084</v>
      </c>
      <c r="Q131" s="71"/>
      <c r="R131" s="73">
        <v>-559557739</v>
      </c>
      <c r="V131" s="92"/>
    </row>
    <row r="132" spans="2:22" ht="25.5" customHeight="1" x14ac:dyDescent="0.55000000000000004">
      <c r="B132" s="2" t="s">
        <v>192</v>
      </c>
      <c r="D132" s="73">
        <v>0</v>
      </c>
      <c r="E132" s="71"/>
      <c r="F132" s="73">
        <v>0</v>
      </c>
      <c r="G132" s="71"/>
      <c r="H132" s="73">
        <v>0</v>
      </c>
      <c r="I132" s="71"/>
      <c r="J132" s="73">
        <v>0</v>
      </c>
      <c r="K132" s="71"/>
      <c r="L132" s="73">
        <v>320000</v>
      </c>
      <c r="M132" s="71"/>
      <c r="N132" s="73">
        <v>2453924173</v>
      </c>
      <c r="O132" s="71"/>
      <c r="P132" s="73">
        <v>3047912063</v>
      </c>
      <c r="Q132" s="71"/>
      <c r="R132" s="73">
        <v>-593987890</v>
      </c>
      <c r="V132" s="92"/>
    </row>
    <row r="133" spans="2:22" ht="25.5" customHeight="1" x14ac:dyDescent="0.55000000000000004">
      <c r="B133" s="2" t="s">
        <v>207</v>
      </c>
      <c r="D133" s="73">
        <v>0</v>
      </c>
      <c r="E133" s="71"/>
      <c r="F133" s="73">
        <v>0</v>
      </c>
      <c r="G133" s="71"/>
      <c r="H133" s="73">
        <v>0</v>
      </c>
      <c r="I133" s="71"/>
      <c r="J133" s="73">
        <v>0</v>
      </c>
      <c r="K133" s="71"/>
      <c r="L133" s="73">
        <v>850000</v>
      </c>
      <c r="M133" s="71"/>
      <c r="N133" s="73">
        <v>4588953020</v>
      </c>
      <c r="O133" s="71"/>
      <c r="P133" s="73">
        <v>5213833886</v>
      </c>
      <c r="Q133" s="71"/>
      <c r="R133" s="73">
        <v>-624880866</v>
      </c>
      <c r="V133" s="92"/>
    </row>
    <row r="134" spans="2:22" ht="25.5" customHeight="1" x14ac:dyDescent="0.55000000000000004">
      <c r="B134" s="2" t="s">
        <v>219</v>
      </c>
      <c r="D134" s="73">
        <v>0</v>
      </c>
      <c r="E134" s="71"/>
      <c r="F134" s="73">
        <v>0</v>
      </c>
      <c r="G134" s="71"/>
      <c r="H134" s="73">
        <v>0</v>
      </c>
      <c r="I134" s="71"/>
      <c r="J134" s="73">
        <v>0</v>
      </c>
      <c r="K134" s="71"/>
      <c r="L134" s="73">
        <v>3650000</v>
      </c>
      <c r="M134" s="71"/>
      <c r="N134" s="73">
        <v>9782757628</v>
      </c>
      <c r="O134" s="71"/>
      <c r="P134" s="73">
        <v>10505262016</v>
      </c>
      <c r="Q134" s="71"/>
      <c r="R134" s="73">
        <v>-722504388</v>
      </c>
      <c r="V134" s="92"/>
    </row>
    <row r="135" spans="2:22" ht="25.5" customHeight="1" x14ac:dyDescent="0.55000000000000004">
      <c r="B135" s="2" t="s">
        <v>209</v>
      </c>
      <c r="D135" s="73">
        <v>0</v>
      </c>
      <c r="E135" s="71"/>
      <c r="F135" s="73">
        <v>0</v>
      </c>
      <c r="G135" s="71"/>
      <c r="H135" s="73">
        <v>0</v>
      </c>
      <c r="I135" s="71"/>
      <c r="J135" s="73">
        <v>0</v>
      </c>
      <c r="K135" s="71"/>
      <c r="L135" s="73">
        <v>2000000</v>
      </c>
      <c r="M135" s="71"/>
      <c r="N135" s="73">
        <v>5807240236</v>
      </c>
      <c r="O135" s="71"/>
      <c r="P135" s="73">
        <v>6543253668</v>
      </c>
      <c r="Q135" s="71"/>
      <c r="R135" s="73">
        <v>-736013432</v>
      </c>
      <c r="V135" s="92"/>
    </row>
    <row r="136" spans="2:22" ht="25.5" customHeight="1" x14ac:dyDescent="0.55000000000000004">
      <c r="B136" s="2" t="s">
        <v>322</v>
      </c>
      <c r="D136" s="73">
        <v>0</v>
      </c>
      <c r="E136" s="71"/>
      <c r="F136" s="73">
        <v>0</v>
      </c>
      <c r="G136" s="71"/>
      <c r="H136" s="73">
        <v>0</v>
      </c>
      <c r="I136" s="71"/>
      <c r="J136" s="73">
        <v>0</v>
      </c>
      <c r="K136" s="71"/>
      <c r="L136" s="73">
        <v>2200000</v>
      </c>
      <c r="M136" s="71"/>
      <c r="N136" s="73">
        <v>7658558880</v>
      </c>
      <c r="O136" s="71"/>
      <c r="P136" s="73">
        <v>8432732420</v>
      </c>
      <c r="Q136" s="71"/>
      <c r="R136" s="73">
        <v>-774173540</v>
      </c>
      <c r="V136" s="92"/>
    </row>
    <row r="137" spans="2:22" ht="25.5" customHeight="1" x14ac:dyDescent="0.55000000000000004">
      <c r="B137" s="2" t="s">
        <v>197</v>
      </c>
      <c r="D137" s="73">
        <v>0</v>
      </c>
      <c r="E137" s="71"/>
      <c r="F137" s="73">
        <v>0</v>
      </c>
      <c r="G137" s="71"/>
      <c r="H137" s="73">
        <v>0</v>
      </c>
      <c r="I137" s="71"/>
      <c r="J137" s="73">
        <v>0</v>
      </c>
      <c r="K137" s="71"/>
      <c r="L137" s="73">
        <v>1920659</v>
      </c>
      <c r="M137" s="71"/>
      <c r="N137" s="73">
        <v>12267995109</v>
      </c>
      <c r="O137" s="71"/>
      <c r="P137" s="73">
        <v>13059140580</v>
      </c>
      <c r="Q137" s="71"/>
      <c r="R137" s="73">
        <v>-791145471</v>
      </c>
      <c r="V137" s="92"/>
    </row>
    <row r="138" spans="2:22" ht="25.5" customHeight="1" x14ac:dyDescent="0.55000000000000004">
      <c r="B138" s="2" t="s">
        <v>328</v>
      </c>
      <c r="D138" s="73">
        <v>0</v>
      </c>
      <c r="E138" s="71"/>
      <c r="F138" s="73">
        <v>0</v>
      </c>
      <c r="G138" s="71"/>
      <c r="H138" s="73">
        <v>0</v>
      </c>
      <c r="I138" s="71"/>
      <c r="J138" s="73">
        <v>0</v>
      </c>
      <c r="K138" s="71"/>
      <c r="L138" s="73">
        <v>400000</v>
      </c>
      <c r="M138" s="71"/>
      <c r="N138" s="73">
        <v>5737917416</v>
      </c>
      <c r="O138" s="71"/>
      <c r="P138" s="73">
        <v>6557949199</v>
      </c>
      <c r="Q138" s="71"/>
      <c r="R138" s="73">
        <v>-820031783</v>
      </c>
      <c r="V138" s="92"/>
    </row>
    <row r="139" spans="2:22" ht="25.5" customHeight="1" x14ac:dyDescent="0.55000000000000004">
      <c r="B139" s="2" t="s">
        <v>194</v>
      </c>
      <c r="D139" s="73">
        <v>0</v>
      </c>
      <c r="E139" s="71"/>
      <c r="F139" s="73">
        <v>0</v>
      </c>
      <c r="G139" s="71"/>
      <c r="H139" s="73">
        <v>0</v>
      </c>
      <c r="I139" s="71"/>
      <c r="J139" s="73">
        <v>0</v>
      </c>
      <c r="K139" s="71"/>
      <c r="L139" s="73">
        <v>575990</v>
      </c>
      <c r="M139" s="71"/>
      <c r="N139" s="73">
        <v>5569723091</v>
      </c>
      <c r="O139" s="71"/>
      <c r="P139" s="73">
        <v>6469960312</v>
      </c>
      <c r="Q139" s="71"/>
      <c r="R139" s="73">
        <v>-900237221</v>
      </c>
      <c r="V139" s="92"/>
    </row>
    <row r="140" spans="2:22" ht="25.5" customHeight="1" x14ac:dyDescent="0.55000000000000004">
      <c r="B140" s="2" t="s">
        <v>342</v>
      </c>
      <c r="D140" s="73">
        <v>0</v>
      </c>
      <c r="E140" s="71"/>
      <c r="F140" s="73">
        <v>0</v>
      </c>
      <c r="G140" s="71"/>
      <c r="H140" s="73">
        <v>0</v>
      </c>
      <c r="I140" s="71"/>
      <c r="J140" s="73">
        <v>0</v>
      </c>
      <c r="K140" s="71"/>
      <c r="L140" s="73">
        <v>600000</v>
      </c>
      <c r="M140" s="71"/>
      <c r="N140" s="73">
        <v>9245060150</v>
      </c>
      <c r="O140" s="71"/>
      <c r="P140" s="73">
        <v>10197250686</v>
      </c>
      <c r="Q140" s="71"/>
      <c r="R140" s="73">
        <v>-952190536</v>
      </c>
      <c r="V140" s="92"/>
    </row>
    <row r="141" spans="2:22" ht="25.5" customHeight="1" x14ac:dyDescent="0.55000000000000004">
      <c r="B141" s="2" t="s">
        <v>203</v>
      </c>
      <c r="D141" s="73">
        <v>0</v>
      </c>
      <c r="E141" s="71"/>
      <c r="F141" s="73">
        <v>0</v>
      </c>
      <c r="G141" s="71"/>
      <c r="H141" s="73">
        <v>0</v>
      </c>
      <c r="I141" s="71"/>
      <c r="J141" s="73">
        <v>0</v>
      </c>
      <c r="K141" s="71"/>
      <c r="L141" s="73">
        <v>3200000</v>
      </c>
      <c r="M141" s="71"/>
      <c r="N141" s="73">
        <v>7205056242</v>
      </c>
      <c r="O141" s="71"/>
      <c r="P141" s="73">
        <v>8232459609</v>
      </c>
      <c r="Q141" s="71"/>
      <c r="R141" s="73">
        <v>-1027403367</v>
      </c>
      <c r="V141" s="92"/>
    </row>
    <row r="142" spans="2:22" ht="25.5" customHeight="1" x14ac:dyDescent="0.55000000000000004">
      <c r="B142" s="2" t="s">
        <v>195</v>
      </c>
      <c r="D142" s="73">
        <v>0</v>
      </c>
      <c r="E142" s="71"/>
      <c r="F142" s="73">
        <v>0</v>
      </c>
      <c r="G142" s="71"/>
      <c r="H142" s="73">
        <v>0</v>
      </c>
      <c r="I142" s="71"/>
      <c r="J142" s="73">
        <v>0</v>
      </c>
      <c r="K142" s="71"/>
      <c r="L142" s="73">
        <v>133907</v>
      </c>
      <c r="M142" s="71"/>
      <c r="N142" s="73">
        <v>5591895455</v>
      </c>
      <c r="O142" s="71"/>
      <c r="P142" s="73">
        <v>6755345357</v>
      </c>
      <c r="Q142" s="71"/>
      <c r="R142" s="73">
        <v>-1163449902</v>
      </c>
      <c r="V142" s="92"/>
    </row>
    <row r="143" spans="2:22" ht="25.5" customHeight="1" x14ac:dyDescent="0.55000000000000004">
      <c r="B143" s="2" t="s">
        <v>183</v>
      </c>
      <c r="D143" s="73">
        <v>0</v>
      </c>
      <c r="E143" s="71"/>
      <c r="F143" s="73">
        <v>0</v>
      </c>
      <c r="G143" s="71"/>
      <c r="H143" s="73">
        <v>0</v>
      </c>
      <c r="I143" s="71"/>
      <c r="J143" s="73">
        <v>0</v>
      </c>
      <c r="K143" s="71"/>
      <c r="L143" s="73">
        <v>608873</v>
      </c>
      <c r="M143" s="71"/>
      <c r="N143" s="73">
        <v>2693751254</v>
      </c>
      <c r="O143" s="71"/>
      <c r="P143" s="73">
        <v>3867548814</v>
      </c>
      <c r="Q143" s="71"/>
      <c r="R143" s="73">
        <v>-1173797560</v>
      </c>
      <c r="V143" s="92"/>
    </row>
    <row r="144" spans="2:22" ht="25.5" customHeight="1" x14ac:dyDescent="0.55000000000000004">
      <c r="B144" s="2" t="s">
        <v>185</v>
      </c>
      <c r="D144" s="73">
        <v>0</v>
      </c>
      <c r="E144" s="71"/>
      <c r="F144" s="73">
        <v>0</v>
      </c>
      <c r="G144" s="71"/>
      <c r="H144" s="73">
        <v>0</v>
      </c>
      <c r="I144" s="71"/>
      <c r="J144" s="73">
        <v>0</v>
      </c>
      <c r="K144" s="71"/>
      <c r="L144" s="73">
        <v>19221501</v>
      </c>
      <c r="M144" s="71"/>
      <c r="N144" s="73">
        <v>35137612766</v>
      </c>
      <c r="O144" s="71"/>
      <c r="P144" s="73">
        <v>36423469757</v>
      </c>
      <c r="Q144" s="71"/>
      <c r="R144" s="73">
        <v>-1285856991</v>
      </c>
      <c r="V144" s="92"/>
    </row>
    <row r="145" spans="2:22" ht="25.5" customHeight="1" x14ac:dyDescent="0.55000000000000004">
      <c r="B145" s="2" t="s">
        <v>323</v>
      </c>
      <c r="D145" s="73">
        <v>0</v>
      </c>
      <c r="E145" s="71"/>
      <c r="F145" s="73">
        <v>0</v>
      </c>
      <c r="G145" s="71"/>
      <c r="H145" s="73">
        <v>0</v>
      </c>
      <c r="I145" s="71"/>
      <c r="J145" s="73">
        <v>0</v>
      </c>
      <c r="K145" s="71"/>
      <c r="L145" s="73">
        <v>1289483</v>
      </c>
      <c r="M145" s="71"/>
      <c r="N145" s="73">
        <v>18808646181</v>
      </c>
      <c r="O145" s="71"/>
      <c r="P145" s="73">
        <v>20204156076</v>
      </c>
      <c r="Q145" s="71"/>
      <c r="R145" s="73">
        <v>-1395509895</v>
      </c>
      <c r="V145" s="92"/>
    </row>
    <row r="146" spans="2:22" ht="25.5" customHeight="1" x14ac:dyDescent="0.55000000000000004">
      <c r="B146" s="2" t="s">
        <v>221</v>
      </c>
      <c r="D146" s="73">
        <v>0</v>
      </c>
      <c r="E146" s="71"/>
      <c r="F146" s="73">
        <v>0</v>
      </c>
      <c r="G146" s="71"/>
      <c r="H146" s="73">
        <v>0</v>
      </c>
      <c r="I146" s="71"/>
      <c r="J146" s="73">
        <v>0</v>
      </c>
      <c r="K146" s="71"/>
      <c r="L146" s="73">
        <v>724000</v>
      </c>
      <c r="M146" s="71"/>
      <c r="N146" s="73">
        <v>14118616458</v>
      </c>
      <c r="O146" s="71"/>
      <c r="P146" s="73">
        <v>15687066261</v>
      </c>
      <c r="Q146" s="71"/>
      <c r="R146" s="73">
        <v>-1568449803</v>
      </c>
      <c r="V146" s="92"/>
    </row>
    <row r="147" spans="2:22" ht="25.5" customHeight="1" x14ac:dyDescent="0.55000000000000004">
      <c r="B147" s="2" t="s">
        <v>82</v>
      </c>
      <c r="D147" s="73">
        <v>0</v>
      </c>
      <c r="E147" s="71"/>
      <c r="F147" s="73">
        <v>0</v>
      </c>
      <c r="G147" s="71"/>
      <c r="H147" s="73">
        <v>0</v>
      </c>
      <c r="I147" s="71"/>
      <c r="J147" s="73">
        <v>0</v>
      </c>
      <c r="K147" s="71"/>
      <c r="L147" s="73">
        <v>11400000</v>
      </c>
      <c r="M147" s="71"/>
      <c r="N147" s="73">
        <v>18318036007</v>
      </c>
      <c r="O147" s="71"/>
      <c r="P147" s="73">
        <v>20633176693</v>
      </c>
      <c r="Q147" s="71"/>
      <c r="R147" s="73">
        <v>-2315140686</v>
      </c>
      <c r="V147" s="92"/>
    </row>
    <row r="148" spans="2:22" ht="25.5" customHeight="1" x14ac:dyDescent="0.55000000000000004">
      <c r="B148" s="2" t="s">
        <v>215</v>
      </c>
      <c r="D148" s="73">
        <v>0</v>
      </c>
      <c r="E148" s="71"/>
      <c r="F148" s="73">
        <v>0</v>
      </c>
      <c r="G148" s="71"/>
      <c r="H148" s="73">
        <v>0</v>
      </c>
      <c r="I148" s="71"/>
      <c r="J148" s="73">
        <v>0</v>
      </c>
      <c r="K148" s="71"/>
      <c r="L148" s="73">
        <v>400000</v>
      </c>
      <c r="M148" s="71"/>
      <c r="N148" s="73">
        <v>12320074574</v>
      </c>
      <c r="O148" s="71"/>
      <c r="P148" s="73">
        <v>14700091522</v>
      </c>
      <c r="Q148" s="71"/>
      <c r="R148" s="73">
        <v>-2380016948</v>
      </c>
      <c r="V148" s="92"/>
    </row>
    <row r="149" spans="2:22" ht="25.5" customHeight="1" x14ac:dyDescent="0.55000000000000004">
      <c r="B149" s="2" t="s">
        <v>188</v>
      </c>
      <c r="D149" s="73">
        <v>1100000</v>
      </c>
      <c r="E149" s="71"/>
      <c r="F149" s="73">
        <v>3169419459</v>
      </c>
      <c r="G149" s="71"/>
      <c r="H149" s="73">
        <v>3432874037</v>
      </c>
      <c r="I149" s="71"/>
      <c r="J149" s="73">
        <v>-263454578</v>
      </c>
      <c r="K149" s="71"/>
      <c r="L149" s="73">
        <v>11227853</v>
      </c>
      <c r="M149" s="71"/>
      <c r="N149" s="73">
        <v>29782849693</v>
      </c>
      <c r="O149" s="71"/>
      <c r="P149" s="73">
        <v>32739318438</v>
      </c>
      <c r="Q149" s="71"/>
      <c r="R149" s="73">
        <v>-2956468745</v>
      </c>
      <c r="V149" s="92"/>
    </row>
    <row r="150" spans="2:22" ht="25.5" customHeight="1" x14ac:dyDescent="0.55000000000000004">
      <c r="B150" s="2" t="s">
        <v>160</v>
      </c>
      <c r="D150" s="73">
        <v>0</v>
      </c>
      <c r="E150" s="71"/>
      <c r="F150" s="73">
        <v>0</v>
      </c>
      <c r="G150" s="71"/>
      <c r="H150" s="73">
        <v>0</v>
      </c>
      <c r="I150" s="71"/>
      <c r="J150" s="73">
        <v>0</v>
      </c>
      <c r="K150" s="71"/>
      <c r="L150" s="73">
        <v>12284610</v>
      </c>
      <c r="M150" s="71"/>
      <c r="N150" s="73">
        <v>55983697160</v>
      </c>
      <c r="O150" s="71"/>
      <c r="P150" s="73">
        <v>60331691514</v>
      </c>
      <c r="Q150" s="71"/>
      <c r="R150" s="73">
        <v>-4347994354</v>
      </c>
      <c r="V150" s="92"/>
    </row>
    <row r="151" spans="2:22" ht="25.5" customHeight="1" x14ac:dyDescent="0.55000000000000004">
      <c r="B151" s="2" t="s">
        <v>79</v>
      </c>
      <c r="D151" s="73">
        <v>0</v>
      </c>
      <c r="E151" s="71"/>
      <c r="F151" s="73">
        <v>0</v>
      </c>
      <c r="G151" s="71"/>
      <c r="H151" s="73">
        <v>0</v>
      </c>
      <c r="I151" s="71"/>
      <c r="J151" s="73">
        <v>0</v>
      </c>
      <c r="K151" s="71"/>
      <c r="L151" s="73">
        <v>1399262</v>
      </c>
      <c r="M151" s="71"/>
      <c r="N151" s="73">
        <v>22992729993</v>
      </c>
      <c r="O151" s="71"/>
      <c r="P151" s="73">
        <v>27474322082</v>
      </c>
      <c r="Q151" s="71"/>
      <c r="R151" s="73">
        <v>-4481592089</v>
      </c>
      <c r="V151" s="92"/>
    </row>
    <row r="152" spans="2:22" ht="25.5" customHeight="1" x14ac:dyDescent="0.55000000000000004">
      <c r="B152" s="2" t="s">
        <v>187</v>
      </c>
      <c r="D152" s="73">
        <v>0</v>
      </c>
      <c r="E152" s="71"/>
      <c r="F152" s="73">
        <v>0</v>
      </c>
      <c r="G152" s="71"/>
      <c r="H152" s="73">
        <v>0</v>
      </c>
      <c r="I152" s="71"/>
      <c r="J152" s="73">
        <v>0</v>
      </c>
      <c r="K152" s="71"/>
      <c r="L152" s="73">
        <v>2606857</v>
      </c>
      <c r="M152" s="71"/>
      <c r="N152" s="73">
        <v>20631577755</v>
      </c>
      <c r="O152" s="71"/>
      <c r="P152" s="73">
        <v>25732965233</v>
      </c>
      <c r="Q152" s="71"/>
      <c r="R152" s="73">
        <v>-5101387478</v>
      </c>
      <c r="V152" s="92"/>
    </row>
    <row r="153" spans="2:22" ht="25.5" customHeight="1" x14ac:dyDescent="0.55000000000000004">
      <c r="B153" s="2" t="s">
        <v>85</v>
      </c>
      <c r="D153" s="73">
        <v>0</v>
      </c>
      <c r="E153" s="71"/>
      <c r="F153" s="73">
        <v>0</v>
      </c>
      <c r="G153" s="71"/>
      <c r="H153" s="73">
        <v>0</v>
      </c>
      <c r="I153" s="71"/>
      <c r="J153" s="73">
        <v>0</v>
      </c>
      <c r="K153" s="71"/>
      <c r="L153" s="73">
        <v>4646758</v>
      </c>
      <c r="M153" s="71"/>
      <c r="N153" s="73">
        <v>16971646122</v>
      </c>
      <c r="O153" s="71"/>
      <c r="P153" s="73">
        <v>23065184577</v>
      </c>
      <c r="Q153" s="71"/>
      <c r="R153" s="73">
        <v>-6093538455</v>
      </c>
      <c r="V153" s="92"/>
    </row>
    <row r="154" spans="2:22" ht="25.5" customHeight="1" x14ac:dyDescent="0.55000000000000004">
      <c r="B154" s="2" t="s">
        <v>199</v>
      </c>
      <c r="D154" s="73">
        <v>100000</v>
      </c>
      <c r="E154" s="71"/>
      <c r="F154" s="73">
        <v>736591069</v>
      </c>
      <c r="G154" s="71"/>
      <c r="H154" s="73">
        <v>1838005450</v>
      </c>
      <c r="I154" s="71"/>
      <c r="J154" s="73">
        <v>-1101414381</v>
      </c>
      <c r="K154" s="71"/>
      <c r="L154" s="73">
        <v>600000</v>
      </c>
      <c r="M154" s="71"/>
      <c r="N154" s="73">
        <v>4597481299</v>
      </c>
      <c r="O154" s="71"/>
      <c r="P154" s="73">
        <v>11028032705</v>
      </c>
      <c r="Q154" s="71"/>
      <c r="R154" s="73">
        <v>-6430551406</v>
      </c>
      <c r="V154" s="92"/>
    </row>
    <row r="155" spans="2:22" ht="25.5" customHeight="1" x14ac:dyDescent="0.55000000000000004">
      <c r="B155" s="2" t="s">
        <v>184</v>
      </c>
      <c r="D155" s="73">
        <v>7850000</v>
      </c>
      <c r="E155" s="71"/>
      <c r="F155" s="73">
        <v>11397761694</v>
      </c>
      <c r="G155" s="71"/>
      <c r="H155" s="73">
        <v>13796221168</v>
      </c>
      <c r="I155" s="71"/>
      <c r="J155" s="73">
        <v>-2398459474</v>
      </c>
      <c r="K155" s="71"/>
      <c r="L155" s="73">
        <v>19657880</v>
      </c>
      <c r="M155" s="71"/>
      <c r="N155" s="73">
        <v>27945460222</v>
      </c>
      <c r="O155" s="71"/>
      <c r="P155" s="73">
        <v>34548338804</v>
      </c>
      <c r="Q155" s="71"/>
      <c r="R155" s="73">
        <v>-6602878582</v>
      </c>
      <c r="V155" s="92"/>
    </row>
    <row r="156" spans="2:22" ht="25.5" customHeight="1" x14ac:dyDescent="0.55000000000000004">
      <c r="D156" s="73"/>
      <c r="E156" s="71"/>
      <c r="F156" s="73"/>
      <c r="G156" s="71"/>
      <c r="H156" s="73"/>
      <c r="I156" s="71"/>
      <c r="J156" s="73"/>
      <c r="K156" s="71"/>
      <c r="L156" s="73"/>
      <c r="M156" s="71"/>
      <c r="N156" s="73"/>
      <c r="O156" s="71"/>
      <c r="P156" s="73"/>
      <c r="Q156" s="71"/>
      <c r="R156" s="73"/>
      <c r="V156" s="92"/>
    </row>
    <row r="157" spans="2:22" ht="24.75" thickBot="1" x14ac:dyDescent="0.6">
      <c r="B157" s="132" t="s">
        <v>59</v>
      </c>
      <c r="D157" s="70">
        <f>SUM(D10:D155)</f>
        <v>19249210</v>
      </c>
      <c r="E157" s="70"/>
      <c r="F157" s="70">
        <f>SUM(F10:F155)</f>
        <v>81863219065</v>
      </c>
      <c r="G157" s="70"/>
      <c r="H157" s="70">
        <f>SUM(H10:H155)</f>
        <v>78679536797</v>
      </c>
      <c r="I157" s="70"/>
      <c r="J157" s="70">
        <f>SUM(J10:J155)</f>
        <v>3183682268</v>
      </c>
      <c r="K157" s="70"/>
      <c r="L157" s="70">
        <f>SUM(L10:L155)</f>
        <v>380692590</v>
      </c>
      <c r="M157" s="70"/>
      <c r="N157" s="70">
        <f>SUM(N10:N155)</f>
        <v>1679274463440</v>
      </c>
      <c r="O157" s="70"/>
      <c r="P157" s="70">
        <f>SUM(P10:P155)</f>
        <v>1665318046674</v>
      </c>
      <c r="Q157" s="70"/>
      <c r="R157" s="70">
        <f>SUM(R10:R155)</f>
        <v>13956416766</v>
      </c>
    </row>
    <row r="158" spans="2:22" ht="21.75" thickTop="1" x14ac:dyDescent="0.55000000000000004"/>
    <row r="159" spans="2:22" ht="26.25" x14ac:dyDescent="0.65">
      <c r="J159" s="19"/>
    </row>
    <row r="161" spans="12:14" x14ac:dyDescent="0.55000000000000004">
      <c r="L161" s="204">
        <v>20</v>
      </c>
      <c r="M161" s="204"/>
      <c r="N161" s="204"/>
    </row>
  </sheetData>
  <sortState xmlns:xlrd2="http://schemas.microsoft.com/office/spreadsheetml/2017/richdata2" ref="B10:R155">
    <sortCondition descending="1" ref="R10:R155"/>
  </sortState>
  <mergeCells count="4">
    <mergeCell ref="B3:R3"/>
    <mergeCell ref="B4:R4"/>
    <mergeCell ref="B2:R2"/>
    <mergeCell ref="L161:N161"/>
  </mergeCells>
  <printOptions horizontalCentered="1" verticalCentered="1"/>
  <pageMargins left="0.2" right="0.2" top="0.25" bottom="0.25" header="0.3" footer="0.3"/>
  <pageSetup paperSize="9" scale="20" orientation="portrait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22"/>
  <sheetViews>
    <sheetView rightToLeft="1" view="pageBreakPreview" zoomScaleNormal="100" zoomScaleSheetLayoutView="100" workbookViewId="0">
      <selection activeCell="W21" sqref="W21"/>
    </sheetView>
  </sheetViews>
  <sheetFormatPr defaultRowHeight="15" x14ac:dyDescent="0.25"/>
  <cols>
    <col min="1" max="1" width="7.7109375" bestFit="1" customWidth="1"/>
    <col min="2" max="2" width="1.5703125" customWidth="1"/>
    <col min="3" max="3" width="11.7109375" bestFit="1" customWidth="1"/>
    <col min="4" max="4" width="1.5703125" customWidth="1"/>
    <col min="6" max="6" width="1.5703125" customWidth="1"/>
    <col min="7" max="7" width="9.28515625" bestFit="1" customWidth="1"/>
    <col min="8" max="8" width="1.5703125" customWidth="1"/>
    <col min="9" max="9" width="9.28515625" bestFit="1" customWidth="1"/>
    <col min="10" max="10" width="1.5703125" customWidth="1"/>
    <col min="11" max="11" width="15.28515625" bestFit="1" customWidth="1"/>
    <col min="12" max="12" width="1.5703125" customWidth="1"/>
    <col min="13" max="13" width="14.28515625" bestFit="1" customWidth="1"/>
    <col min="14" max="14" width="1.5703125" customWidth="1"/>
    <col min="15" max="15" width="14.28515625" bestFit="1" customWidth="1"/>
    <col min="16" max="16" width="1.5703125" customWidth="1"/>
    <col min="17" max="17" width="10.5703125" bestFit="1" customWidth="1"/>
    <col min="18" max="18" width="1.5703125" customWidth="1"/>
    <col min="19" max="19" width="11.5703125" bestFit="1" customWidth="1"/>
    <col min="20" max="20" width="1.5703125" customWidth="1"/>
    <col min="21" max="21" width="10.5703125" bestFit="1" customWidth="1"/>
    <col min="22" max="22" width="1.5703125" customWidth="1"/>
    <col min="23" max="23" width="16" bestFit="1" customWidth="1"/>
    <col min="24" max="24" width="1.5703125" customWidth="1"/>
    <col min="25" max="25" width="17.140625" customWidth="1"/>
  </cols>
  <sheetData>
    <row r="1" spans="1:25" ht="25.5" x14ac:dyDescent="0.25">
      <c r="A1" s="194" t="s">
        <v>182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5" ht="25.5" x14ac:dyDescent="0.25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25" ht="25.5" x14ac:dyDescent="0.25">
      <c r="A3" s="194" t="s">
        <v>357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4" spans="1:25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ht="24" x14ac:dyDescent="0.25">
      <c r="A5" s="214" t="s">
        <v>176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</row>
    <row r="6" spans="1:25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</row>
    <row r="7" spans="1:25" ht="21" x14ac:dyDescent="0.25">
      <c r="A7" s="120"/>
      <c r="B7" s="120"/>
      <c r="C7" s="120"/>
      <c r="D7" s="120"/>
      <c r="E7" s="192" t="s">
        <v>39</v>
      </c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20"/>
      <c r="Y7" s="122" t="s">
        <v>110</v>
      </c>
    </row>
    <row r="8" spans="1:25" ht="63" x14ac:dyDescent="0.25">
      <c r="A8" s="122" t="s">
        <v>147</v>
      </c>
      <c r="B8" s="120"/>
      <c r="C8" s="122" t="s">
        <v>148</v>
      </c>
      <c r="D8" s="120"/>
      <c r="E8" s="129" t="s">
        <v>14</v>
      </c>
      <c r="F8" s="121"/>
      <c r="G8" s="129" t="s">
        <v>5</v>
      </c>
      <c r="H8" s="121"/>
      <c r="I8" s="129" t="s">
        <v>13</v>
      </c>
      <c r="J8" s="121"/>
      <c r="K8" s="129" t="s">
        <v>149</v>
      </c>
      <c r="L8" s="121"/>
      <c r="M8" s="129" t="s">
        <v>150</v>
      </c>
      <c r="N8" s="121"/>
      <c r="O8" s="129" t="s">
        <v>151</v>
      </c>
      <c r="P8" s="121"/>
      <c r="Q8" s="129" t="s">
        <v>152</v>
      </c>
      <c r="R8" s="121"/>
      <c r="S8" s="129" t="s">
        <v>153</v>
      </c>
      <c r="T8" s="121"/>
      <c r="U8" s="129" t="s">
        <v>154</v>
      </c>
      <c r="V8" s="121"/>
      <c r="W8" s="129" t="s">
        <v>155</v>
      </c>
      <c r="X8" s="120"/>
      <c r="Y8" s="129" t="s">
        <v>155</v>
      </c>
    </row>
    <row r="9" spans="1:25" ht="21" x14ac:dyDescent="0.5">
      <c r="A9" s="147" t="s">
        <v>294</v>
      </c>
      <c r="B9" s="147"/>
      <c r="C9" s="147" t="s">
        <v>295</v>
      </c>
      <c r="D9" s="147"/>
      <c r="E9" s="147"/>
      <c r="F9" s="147"/>
      <c r="G9" s="147">
        <v>0</v>
      </c>
      <c r="H9" s="147"/>
      <c r="I9" s="147">
        <v>0</v>
      </c>
      <c r="J9" s="147"/>
      <c r="K9" s="147">
        <v>0</v>
      </c>
      <c r="L9" s="147"/>
      <c r="M9" s="147">
        <v>0</v>
      </c>
      <c r="N9" s="147"/>
      <c r="O9" s="147">
        <v>0</v>
      </c>
      <c r="P9" s="147"/>
      <c r="Q9" s="147">
        <v>0</v>
      </c>
      <c r="R9" s="147"/>
      <c r="S9" s="147">
        <v>0</v>
      </c>
      <c r="T9" s="147"/>
      <c r="U9" s="147">
        <v>0</v>
      </c>
      <c r="V9" s="147"/>
      <c r="W9" s="147">
        <v>0</v>
      </c>
      <c r="X9" s="147"/>
      <c r="Y9" s="73">
        <v>110251099</v>
      </c>
    </row>
    <row r="10" spans="1:25" ht="21" x14ac:dyDescent="0.5">
      <c r="A10" s="147" t="s">
        <v>253</v>
      </c>
      <c r="B10" s="147"/>
      <c r="C10" s="147" t="s">
        <v>252</v>
      </c>
      <c r="D10" s="147"/>
      <c r="E10" s="147"/>
      <c r="F10" s="147"/>
      <c r="G10" s="147">
        <v>0</v>
      </c>
      <c r="H10" s="147"/>
      <c r="I10" s="147">
        <v>0</v>
      </c>
      <c r="J10" s="147"/>
      <c r="K10" s="147">
        <v>0</v>
      </c>
      <c r="L10" s="147"/>
      <c r="M10" s="147">
        <v>0</v>
      </c>
      <c r="N10" s="147"/>
      <c r="O10" s="147">
        <v>0</v>
      </c>
      <c r="P10" s="147"/>
      <c r="Q10" s="147">
        <v>0</v>
      </c>
      <c r="R10" s="147"/>
      <c r="S10" s="147">
        <v>0</v>
      </c>
      <c r="T10" s="147"/>
      <c r="U10" s="147">
        <v>0</v>
      </c>
      <c r="V10" s="147"/>
      <c r="W10" s="147">
        <v>0</v>
      </c>
      <c r="X10" s="147"/>
      <c r="Y10" s="73">
        <v>29009000</v>
      </c>
    </row>
    <row r="11" spans="1:25" ht="21" x14ac:dyDescent="0.5">
      <c r="A11" s="147" t="s">
        <v>253</v>
      </c>
      <c r="B11" s="147"/>
      <c r="C11" s="147" t="s">
        <v>255</v>
      </c>
      <c r="D11" s="147"/>
      <c r="E11" s="147"/>
      <c r="F11" s="147"/>
      <c r="G11" s="147">
        <v>0</v>
      </c>
      <c r="H11" s="147"/>
      <c r="I11" s="147">
        <v>0</v>
      </c>
      <c r="J11" s="147"/>
      <c r="K11" s="147">
        <v>0</v>
      </c>
      <c r="L11" s="147"/>
      <c r="M11" s="147">
        <v>0</v>
      </c>
      <c r="N11" s="147"/>
      <c r="O11" s="147">
        <v>0</v>
      </c>
      <c r="P11" s="147"/>
      <c r="Q11" s="147">
        <v>0</v>
      </c>
      <c r="R11" s="147"/>
      <c r="S11" s="147">
        <v>0</v>
      </c>
      <c r="T11" s="147"/>
      <c r="U11" s="147">
        <v>0</v>
      </c>
      <c r="V11" s="147"/>
      <c r="W11" s="147">
        <v>0</v>
      </c>
      <c r="X11" s="147"/>
      <c r="Y11" s="73">
        <v>10305733</v>
      </c>
    </row>
    <row r="12" spans="1:25" ht="21" x14ac:dyDescent="0.5">
      <c r="A12" s="147" t="s">
        <v>276</v>
      </c>
      <c r="B12" s="147"/>
      <c r="C12" s="147" t="s">
        <v>250</v>
      </c>
      <c r="D12" s="147"/>
      <c r="E12" s="147"/>
      <c r="F12" s="147"/>
      <c r="G12" s="147">
        <v>0</v>
      </c>
      <c r="H12" s="147"/>
      <c r="I12" s="147">
        <v>0</v>
      </c>
      <c r="J12" s="147"/>
      <c r="K12" s="147">
        <v>0</v>
      </c>
      <c r="L12" s="147"/>
      <c r="M12" s="147">
        <v>0</v>
      </c>
      <c r="N12" s="147"/>
      <c r="O12" s="147">
        <v>0</v>
      </c>
      <c r="P12" s="147"/>
      <c r="Q12" s="147">
        <v>0</v>
      </c>
      <c r="R12" s="147"/>
      <c r="S12" s="147">
        <v>0</v>
      </c>
      <c r="T12" s="147"/>
      <c r="U12" s="147">
        <v>0</v>
      </c>
      <c r="V12" s="147"/>
      <c r="W12" s="147">
        <v>0</v>
      </c>
      <c r="X12" s="147"/>
      <c r="Y12" s="73">
        <v>4000000</v>
      </c>
    </row>
    <row r="13" spans="1:25" ht="21" x14ac:dyDescent="0.5">
      <c r="A13" s="147" t="s">
        <v>293</v>
      </c>
      <c r="B13" s="147"/>
      <c r="C13" s="147" t="s">
        <v>251</v>
      </c>
      <c r="D13" s="147"/>
      <c r="E13" s="147"/>
      <c r="F13" s="147"/>
      <c r="G13" s="147">
        <v>0</v>
      </c>
      <c r="H13" s="147"/>
      <c r="I13" s="147">
        <v>0</v>
      </c>
      <c r="J13" s="147"/>
      <c r="K13" s="147">
        <v>0</v>
      </c>
      <c r="L13" s="147"/>
      <c r="M13" s="147">
        <v>0</v>
      </c>
      <c r="N13" s="147"/>
      <c r="O13" s="147">
        <v>0</v>
      </c>
      <c r="P13" s="147"/>
      <c r="Q13" s="147">
        <v>0</v>
      </c>
      <c r="R13" s="147"/>
      <c r="S13" s="147">
        <v>0</v>
      </c>
      <c r="T13" s="147"/>
      <c r="U13" s="147">
        <v>0</v>
      </c>
      <c r="V13" s="147"/>
      <c r="W13" s="147">
        <v>0</v>
      </c>
      <c r="X13" s="147"/>
      <c r="Y13" s="73">
        <v>3000000</v>
      </c>
    </row>
    <row r="14" spans="1:25" ht="21" x14ac:dyDescent="0.5">
      <c r="A14" s="147" t="s">
        <v>276</v>
      </c>
      <c r="B14" s="147"/>
      <c r="C14" s="147" t="s">
        <v>249</v>
      </c>
      <c r="D14" s="147"/>
      <c r="E14" s="147"/>
      <c r="F14" s="147"/>
      <c r="G14" s="147">
        <v>0</v>
      </c>
      <c r="H14" s="147"/>
      <c r="I14" s="147">
        <v>0</v>
      </c>
      <c r="J14" s="147"/>
      <c r="K14" s="147">
        <v>0</v>
      </c>
      <c r="L14" s="147"/>
      <c r="M14" s="147">
        <v>0</v>
      </c>
      <c r="N14" s="147"/>
      <c r="O14" s="147">
        <v>0</v>
      </c>
      <c r="P14" s="147"/>
      <c r="Q14" s="147">
        <v>0</v>
      </c>
      <c r="R14" s="147"/>
      <c r="S14" s="147">
        <v>0</v>
      </c>
      <c r="T14" s="147"/>
      <c r="U14" s="147">
        <v>0</v>
      </c>
      <c r="V14" s="147"/>
      <c r="W14" s="147">
        <v>0</v>
      </c>
      <c r="X14" s="147"/>
      <c r="Y14" s="73">
        <v>10000</v>
      </c>
    </row>
    <row r="15" spans="1:25" ht="21" x14ac:dyDescent="0.5">
      <c r="A15" s="147" t="s">
        <v>253</v>
      </c>
      <c r="B15" s="147"/>
      <c r="C15" s="147" t="s">
        <v>255</v>
      </c>
      <c r="D15" s="147"/>
      <c r="E15" s="147"/>
      <c r="F15" s="147"/>
      <c r="G15" s="147">
        <v>0</v>
      </c>
      <c r="H15" s="147"/>
      <c r="I15" s="147">
        <v>0</v>
      </c>
      <c r="J15" s="147"/>
      <c r="K15" s="147">
        <v>0</v>
      </c>
      <c r="L15" s="147"/>
      <c r="M15" s="147">
        <v>0</v>
      </c>
      <c r="N15" s="147"/>
      <c r="O15" s="147">
        <v>0</v>
      </c>
      <c r="P15" s="147"/>
      <c r="Q15" s="147">
        <v>0</v>
      </c>
      <c r="R15" s="147"/>
      <c r="S15" s="147">
        <v>0</v>
      </c>
      <c r="T15" s="147"/>
      <c r="U15" s="147">
        <v>0</v>
      </c>
      <c r="V15" s="147"/>
      <c r="W15" s="147">
        <v>0</v>
      </c>
      <c r="X15" s="147"/>
      <c r="Y15" s="73">
        <v>-297084</v>
      </c>
    </row>
    <row r="16" spans="1:25" ht="21" x14ac:dyDescent="0.5">
      <c r="A16" s="147" t="s">
        <v>253</v>
      </c>
      <c r="B16" s="147"/>
      <c r="C16" s="147" t="s">
        <v>254</v>
      </c>
      <c r="D16" s="147"/>
      <c r="E16" s="147"/>
      <c r="F16" s="147"/>
      <c r="G16" s="147">
        <v>0</v>
      </c>
      <c r="H16" s="147"/>
      <c r="I16" s="147">
        <v>0</v>
      </c>
      <c r="J16" s="147"/>
      <c r="K16" s="147">
        <v>0</v>
      </c>
      <c r="L16" s="147"/>
      <c r="M16" s="147">
        <v>0</v>
      </c>
      <c r="N16" s="147"/>
      <c r="O16" s="147">
        <v>0</v>
      </c>
      <c r="P16" s="147"/>
      <c r="Q16" s="147">
        <v>0</v>
      </c>
      <c r="R16" s="147"/>
      <c r="S16" s="147">
        <v>0</v>
      </c>
      <c r="T16" s="147"/>
      <c r="U16" s="147">
        <v>0</v>
      </c>
      <c r="V16" s="147"/>
      <c r="W16" s="147">
        <v>0</v>
      </c>
      <c r="X16" s="147"/>
      <c r="Y16" s="73">
        <v>-4709046</v>
      </c>
    </row>
    <row r="17" spans="1:25" ht="21" x14ac:dyDescent="0.5">
      <c r="A17" s="147" t="s">
        <v>253</v>
      </c>
      <c r="B17" s="147"/>
      <c r="C17" s="147" t="s">
        <v>254</v>
      </c>
      <c r="D17" s="147"/>
      <c r="E17" s="147"/>
      <c r="F17" s="147"/>
      <c r="G17" s="147">
        <v>0</v>
      </c>
      <c r="H17" s="147"/>
      <c r="I17" s="147">
        <v>0</v>
      </c>
      <c r="J17" s="147"/>
      <c r="K17" s="147">
        <v>0</v>
      </c>
      <c r="L17" s="147"/>
      <c r="M17" s="147">
        <v>0</v>
      </c>
      <c r="N17" s="147"/>
      <c r="O17" s="147">
        <v>0</v>
      </c>
      <c r="P17" s="147"/>
      <c r="Q17" s="147">
        <v>0</v>
      </c>
      <c r="R17" s="147"/>
      <c r="S17" s="147">
        <v>0</v>
      </c>
      <c r="T17" s="147"/>
      <c r="U17" s="147">
        <v>0</v>
      </c>
      <c r="V17" s="147"/>
      <c r="W17" s="147">
        <v>0</v>
      </c>
      <c r="X17" s="147"/>
      <c r="Y17" s="73">
        <v>-141768000</v>
      </c>
    </row>
    <row r="18" spans="1:25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</row>
    <row r="19" spans="1:25" ht="21.75" thickBot="1" x14ac:dyDescent="0.55000000000000004">
      <c r="A19" s="148" t="s">
        <v>59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>
        <f>SUM(K9:K18)</f>
        <v>0</v>
      </c>
      <c r="L19" s="150"/>
      <c r="M19" s="150">
        <f>SUM(M9:M18)</f>
        <v>0</v>
      </c>
      <c r="N19" s="150"/>
      <c r="O19" s="150">
        <f>SUM(O9:O18)</f>
        <v>0</v>
      </c>
      <c r="P19" s="150"/>
      <c r="Q19" s="150">
        <f>SUM(Q9:Q18)</f>
        <v>0</v>
      </c>
      <c r="R19" s="150"/>
      <c r="S19" s="150">
        <f>SUM(S9:S18)</f>
        <v>0</v>
      </c>
      <c r="T19" s="150"/>
      <c r="U19" s="150">
        <f>SUM(U9:U18)</f>
        <v>0</v>
      </c>
      <c r="V19" s="150"/>
      <c r="W19" s="150">
        <f>SUM(W9:W18)</f>
        <v>0</v>
      </c>
      <c r="X19" s="150"/>
      <c r="Y19" s="70">
        <f>SUM(Y9:Y18)</f>
        <v>9801702</v>
      </c>
    </row>
    <row r="20" spans="1:25" ht="15.75" thickTop="1" x14ac:dyDescent="0.25"/>
    <row r="21" spans="1:25" x14ac:dyDescent="0.25">
      <c r="Y21" s="172"/>
    </row>
    <row r="22" spans="1:25" ht="30" x14ac:dyDescent="0.75">
      <c r="A22" s="232">
        <v>21</v>
      </c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</row>
  </sheetData>
  <sortState xmlns:xlrd2="http://schemas.microsoft.com/office/spreadsheetml/2017/richdata2" ref="A9:Y17">
    <sortCondition descending="1" ref="Y9:Y17"/>
  </sortState>
  <mergeCells count="6">
    <mergeCell ref="A22:Y22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74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S21" sqref="S21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4" t="s">
        <v>182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17" ht="25.5" x14ac:dyDescent="0.25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7" ht="25.5" x14ac:dyDescent="0.25">
      <c r="A3" s="194" t="s">
        <v>357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</row>
    <row r="4" spans="1:17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pans="1:17" ht="24" x14ac:dyDescent="0.25">
      <c r="A5" s="124" t="s">
        <v>177</v>
      </c>
      <c r="B5" s="191" t="s">
        <v>112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</row>
    <row r="6" spans="1:17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225" t="s">
        <v>113</v>
      </c>
      <c r="N6" s="120"/>
      <c r="O6" s="120"/>
      <c r="P6" s="120"/>
      <c r="Q6" s="225" t="s">
        <v>114</v>
      </c>
    </row>
    <row r="7" spans="1:17" ht="21" x14ac:dyDescent="0.25">
      <c r="A7" s="192" t="s">
        <v>115</v>
      </c>
      <c r="B7" s="192"/>
      <c r="C7" s="120"/>
      <c r="D7" s="122" t="s">
        <v>116</v>
      </c>
      <c r="E7" s="120"/>
      <c r="F7" s="122" t="s">
        <v>117</v>
      </c>
      <c r="G7" s="120"/>
      <c r="H7" s="122" t="s">
        <v>96</v>
      </c>
      <c r="I7" s="120"/>
      <c r="J7" s="192" t="s">
        <v>118</v>
      </c>
      <c r="K7" s="192"/>
      <c r="L7" s="120"/>
      <c r="M7" s="225"/>
      <c r="N7" s="120"/>
      <c r="O7" s="122" t="s">
        <v>119</v>
      </c>
      <c r="P7" s="120"/>
      <c r="Q7" s="225"/>
    </row>
    <row r="8" spans="1:17" ht="21" x14ac:dyDescent="0.25">
      <c r="A8" s="189" t="s">
        <v>120</v>
      </c>
      <c r="B8" s="233"/>
      <c r="C8" s="120"/>
      <c r="D8" s="189" t="s">
        <v>121</v>
      </c>
      <c r="E8" s="120"/>
      <c r="F8" s="123" t="s">
        <v>122</v>
      </c>
      <c r="G8" s="120"/>
      <c r="H8" s="121"/>
      <c r="I8" s="120"/>
      <c r="J8" s="121"/>
      <c r="K8" s="121"/>
      <c r="L8" s="120"/>
      <c r="M8" s="121"/>
      <c r="N8" s="120"/>
      <c r="O8" s="121"/>
      <c r="P8" s="120"/>
      <c r="Q8" s="121"/>
    </row>
    <row r="9" spans="1:17" ht="21" x14ac:dyDescent="0.25">
      <c r="A9" s="192"/>
      <c r="B9" s="192"/>
      <c r="C9" s="120"/>
      <c r="D9" s="192"/>
      <c r="E9" s="120"/>
      <c r="F9" s="123" t="s">
        <v>123</v>
      </c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</row>
    <row r="10" spans="1:17" ht="21" x14ac:dyDescent="0.25">
      <c r="A10" s="189" t="s">
        <v>120</v>
      </c>
      <c r="B10" s="233"/>
      <c r="C10" s="120"/>
      <c r="D10" s="189" t="s">
        <v>124</v>
      </c>
      <c r="E10" s="120"/>
      <c r="F10" s="123" t="s">
        <v>122</v>
      </c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1:17" ht="21" x14ac:dyDescent="0.25">
      <c r="A11" s="192"/>
      <c r="B11" s="192"/>
      <c r="C11" s="120"/>
      <c r="D11" s="192"/>
      <c r="E11" s="120"/>
      <c r="F11" s="123" t="s">
        <v>125</v>
      </c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</row>
    <row r="12" spans="1:17" ht="90" customHeight="1" x14ac:dyDescent="0.25">
      <c r="A12" s="234" t="s">
        <v>126</v>
      </c>
      <c r="B12" s="234"/>
      <c r="C12" s="120"/>
      <c r="D12" s="129" t="s">
        <v>127</v>
      </c>
      <c r="E12" s="120"/>
      <c r="F12" s="123" t="s">
        <v>128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</row>
    <row r="13" spans="1:17" ht="21" x14ac:dyDescent="0.25">
      <c r="A13" s="234" t="s">
        <v>129</v>
      </c>
      <c r="B13" s="235"/>
      <c r="C13" s="120"/>
      <c r="D13" s="234" t="s">
        <v>129</v>
      </c>
      <c r="E13" s="120"/>
      <c r="F13" s="123" t="s">
        <v>130</v>
      </c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</row>
    <row r="14" spans="1:17" ht="21" x14ac:dyDescent="0.25">
      <c r="A14" s="236"/>
      <c r="B14" s="236"/>
      <c r="C14" s="120"/>
      <c r="D14" s="236"/>
      <c r="E14" s="120"/>
      <c r="F14" s="123" t="s">
        <v>131</v>
      </c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</row>
    <row r="15" spans="1:17" ht="21" x14ac:dyDescent="0.25">
      <c r="A15" s="236"/>
      <c r="B15" s="236"/>
      <c r="C15" s="120"/>
      <c r="D15" s="236"/>
      <c r="E15" s="120"/>
      <c r="F15" s="123" t="s">
        <v>132</v>
      </c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</row>
    <row r="16" spans="1:17" ht="21" x14ac:dyDescent="0.25">
      <c r="A16" s="225"/>
      <c r="B16" s="225"/>
      <c r="C16" s="120"/>
      <c r="D16" s="225"/>
      <c r="E16" s="120"/>
      <c r="F16" s="123" t="s">
        <v>133</v>
      </c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</row>
    <row r="17" spans="1:17" x14ac:dyDescent="0.25">
      <c r="A17" s="121"/>
      <c r="B17" s="121"/>
      <c r="C17" s="120"/>
      <c r="D17" s="121"/>
      <c r="E17" s="120"/>
      <c r="F17" s="121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</row>
    <row r="18" spans="1:17" ht="21" x14ac:dyDescent="0.25">
      <c r="A18" s="192" t="s">
        <v>134</v>
      </c>
      <c r="B18" s="192"/>
      <c r="C18" s="192"/>
      <c r="D18" s="192"/>
      <c r="E18" s="192"/>
      <c r="F18" s="192"/>
      <c r="G18" s="192"/>
      <c r="H18" s="192"/>
      <c r="I18" s="192"/>
      <c r="J18" s="192"/>
      <c r="K18" s="120"/>
      <c r="L18" s="120"/>
      <c r="M18" s="120"/>
      <c r="N18" s="120"/>
      <c r="O18" s="120"/>
      <c r="P18" s="120"/>
      <c r="Q18" s="120"/>
    </row>
    <row r="19" spans="1:17" x14ac:dyDescent="0.2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0"/>
      <c r="L19" s="120"/>
      <c r="M19" s="120"/>
      <c r="N19" s="120"/>
      <c r="O19" s="120"/>
      <c r="P19" s="120"/>
      <c r="Q19" s="120"/>
    </row>
    <row r="20" spans="1:17" x14ac:dyDescent="0.25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</row>
    <row r="21" spans="1:17" x14ac:dyDescent="0.25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</row>
    <row r="22" spans="1:17" x14ac:dyDescent="0.25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</row>
    <row r="23" spans="1:17" ht="30" x14ac:dyDescent="0.75">
      <c r="A23" s="212">
        <v>22</v>
      </c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</row>
    <row r="24" spans="1:17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</row>
  </sheetData>
  <mergeCells count="17">
    <mergeCell ref="A1:Q1"/>
    <mergeCell ref="A2:Q2"/>
    <mergeCell ref="A3:Q3"/>
    <mergeCell ref="B5:Q5"/>
    <mergeCell ref="M6:M7"/>
    <mergeCell ref="Q6:Q7"/>
    <mergeCell ref="A7:B7"/>
    <mergeCell ref="J7:K7"/>
    <mergeCell ref="A23:Q23"/>
    <mergeCell ref="A18:J18"/>
    <mergeCell ref="A8:B9"/>
    <mergeCell ref="D8:D9"/>
    <mergeCell ref="A10:B11"/>
    <mergeCell ref="D10:D11"/>
    <mergeCell ref="A12:B12"/>
    <mergeCell ref="A13:B16"/>
    <mergeCell ref="D13:D1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55"/>
  <sheetViews>
    <sheetView rightToLeft="1" view="pageBreakPreview" topLeftCell="A23" zoomScale="55" zoomScaleNormal="55" zoomScaleSheetLayoutView="55" workbookViewId="0">
      <selection activeCell="C11" sqref="C11:Y42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28515625" style="43" customWidth="1"/>
    <col min="6" max="6" width="1.7109375" style="43" customWidth="1"/>
    <col min="7" max="7" width="26.28515625" style="43" bestFit="1" customWidth="1"/>
    <col min="8" max="8" width="1" style="43" customWidth="1"/>
    <col min="9" max="9" width="29.140625" style="43" bestFit="1" customWidth="1"/>
    <col min="10" max="10" width="1.42578125" style="43" customWidth="1"/>
    <col min="11" max="11" width="20.7109375" style="43" bestFit="1" customWidth="1"/>
    <col min="12" max="12" width="1.7109375" style="43" customWidth="1"/>
    <col min="13" max="13" width="26.28515625" style="43" bestFit="1" customWidth="1"/>
    <col min="14" max="14" width="1.42578125" style="43" customWidth="1"/>
    <col min="15" max="15" width="22.42578125" style="43" bestFit="1" customWidth="1"/>
    <col min="16" max="16" width="1.42578125" style="43" customWidth="1"/>
    <col min="17" max="17" width="26.28515625" style="43" bestFit="1" customWidth="1"/>
    <col min="18" max="18" width="1.7109375" style="43" customWidth="1"/>
    <col min="19" max="19" width="20.7109375" style="43" customWidth="1"/>
    <col min="20" max="20" width="1.28515625" style="43" customWidth="1"/>
    <col min="21" max="21" width="16.42578125" style="43" bestFit="1" customWidth="1"/>
    <col min="22" max="22" width="1.5703125" style="43" customWidth="1"/>
    <col min="23" max="23" width="26.28515625" style="43" bestFit="1" customWidth="1"/>
    <col min="24" max="24" width="1" style="43" customWidth="1"/>
    <col min="25" max="25" width="29.140625" style="43" bestFit="1" customWidth="1"/>
    <col min="26" max="26" width="1.28515625" style="43" customWidth="1"/>
    <col min="27" max="27" width="24.85546875" style="61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85" t="s">
        <v>182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</row>
    <row r="3" spans="3:27" ht="46.5" x14ac:dyDescent="0.8">
      <c r="C3" s="185" t="s">
        <v>0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</row>
    <row r="4" spans="3:27" ht="46.5" x14ac:dyDescent="0.8">
      <c r="C4" s="185" t="s">
        <v>357</v>
      </c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3:27" ht="147" customHeight="1" x14ac:dyDescent="0.8">
      <c r="C5" s="55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</row>
    <row r="6" spans="3:27" ht="39" x14ac:dyDescent="0.8">
      <c r="C6" s="184" t="s">
        <v>214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</row>
    <row r="8" spans="3:27" s="57" customFormat="1" ht="34.5" customHeight="1" x14ac:dyDescent="0.25">
      <c r="C8" s="180" t="s">
        <v>1</v>
      </c>
      <c r="E8" s="183" t="s">
        <v>341</v>
      </c>
      <c r="F8" s="183" t="s">
        <v>2</v>
      </c>
      <c r="G8" s="183" t="s">
        <v>2</v>
      </c>
      <c r="H8" s="183" t="s">
        <v>2</v>
      </c>
      <c r="I8" s="183" t="s">
        <v>2</v>
      </c>
      <c r="J8" s="186"/>
      <c r="K8" s="183" t="s">
        <v>3</v>
      </c>
      <c r="L8" s="183" t="s">
        <v>3</v>
      </c>
      <c r="M8" s="183" t="s">
        <v>3</v>
      </c>
      <c r="N8" s="183" t="s">
        <v>3</v>
      </c>
      <c r="O8" s="183" t="s">
        <v>3</v>
      </c>
      <c r="P8" s="183" t="s">
        <v>3</v>
      </c>
      <c r="Q8" s="183" t="s">
        <v>3</v>
      </c>
      <c r="R8" s="186"/>
      <c r="S8" s="183" t="s">
        <v>358</v>
      </c>
      <c r="T8" s="183" t="s">
        <v>4</v>
      </c>
      <c r="U8" s="183" t="s">
        <v>4</v>
      </c>
      <c r="V8" s="183" t="s">
        <v>4</v>
      </c>
      <c r="W8" s="183" t="s">
        <v>4</v>
      </c>
      <c r="X8" s="183" t="s">
        <v>4</v>
      </c>
      <c r="Y8" s="183" t="s">
        <v>4</v>
      </c>
      <c r="Z8" s="183" t="s">
        <v>4</v>
      </c>
      <c r="AA8" s="183" t="s">
        <v>4</v>
      </c>
    </row>
    <row r="9" spans="3:27" s="57" customFormat="1" ht="44.25" customHeight="1" x14ac:dyDescent="0.25">
      <c r="C9" s="180" t="s">
        <v>1</v>
      </c>
      <c r="D9" s="186"/>
      <c r="E9" s="181" t="s">
        <v>5</v>
      </c>
      <c r="F9" s="187"/>
      <c r="G9" s="181" t="s">
        <v>6</v>
      </c>
      <c r="H9" s="58"/>
      <c r="I9" s="181" t="s">
        <v>7</v>
      </c>
      <c r="J9" s="186"/>
      <c r="K9" s="181" t="s">
        <v>8</v>
      </c>
      <c r="L9" s="181" t="s">
        <v>8</v>
      </c>
      <c r="M9" s="181" t="s">
        <v>8</v>
      </c>
      <c r="N9" s="58"/>
      <c r="O9" s="181" t="s">
        <v>9</v>
      </c>
      <c r="P9" s="181" t="s">
        <v>9</v>
      </c>
      <c r="Q9" s="181" t="s">
        <v>9</v>
      </c>
      <c r="R9" s="186"/>
      <c r="S9" s="181" t="s">
        <v>5</v>
      </c>
      <c r="T9" s="187"/>
      <c r="U9" s="181" t="s">
        <v>10</v>
      </c>
      <c r="V9" s="187"/>
      <c r="W9" s="181" t="s">
        <v>6</v>
      </c>
      <c r="X9" s="187"/>
      <c r="Y9" s="181" t="s">
        <v>7</v>
      </c>
      <c r="Z9" s="186"/>
      <c r="AA9" s="181" t="s">
        <v>11</v>
      </c>
    </row>
    <row r="10" spans="3:27" s="57" customFormat="1" ht="54" customHeight="1" x14ac:dyDescent="0.25">
      <c r="C10" s="180" t="s">
        <v>1</v>
      </c>
      <c r="D10" s="186"/>
      <c r="E10" s="182" t="s">
        <v>5</v>
      </c>
      <c r="F10" s="188"/>
      <c r="G10" s="182" t="s">
        <v>6</v>
      </c>
      <c r="H10" s="59"/>
      <c r="I10" s="182" t="s">
        <v>7</v>
      </c>
      <c r="J10" s="186"/>
      <c r="K10" s="182" t="s">
        <v>5</v>
      </c>
      <c r="L10" s="94"/>
      <c r="M10" s="182" t="s">
        <v>6</v>
      </c>
      <c r="N10" s="59"/>
      <c r="O10" s="182" t="s">
        <v>5</v>
      </c>
      <c r="P10" s="59"/>
      <c r="Q10" s="182" t="s">
        <v>12</v>
      </c>
      <c r="R10" s="186"/>
      <c r="S10" s="182" t="s">
        <v>5</v>
      </c>
      <c r="T10" s="188"/>
      <c r="U10" s="182" t="s">
        <v>10</v>
      </c>
      <c r="V10" s="188"/>
      <c r="W10" s="182" t="s">
        <v>6</v>
      </c>
      <c r="X10" s="188"/>
      <c r="Y10" s="182" t="s">
        <v>7</v>
      </c>
      <c r="Z10" s="186"/>
      <c r="AA10" s="182" t="s">
        <v>11</v>
      </c>
    </row>
    <row r="11" spans="3:27" x14ac:dyDescent="0.8">
      <c r="C11" s="60" t="s">
        <v>188</v>
      </c>
      <c r="E11" s="109">
        <v>8100000</v>
      </c>
      <c r="F11" s="110"/>
      <c r="G11" s="109">
        <v>25274969118</v>
      </c>
      <c r="H11" s="110"/>
      <c r="I11" s="109">
        <v>24421124565</v>
      </c>
      <c r="J11" s="110"/>
      <c r="K11" s="109">
        <v>0</v>
      </c>
      <c r="L11" s="89"/>
      <c r="M11" s="109">
        <v>0</v>
      </c>
      <c r="N11" s="110"/>
      <c r="O11" s="109">
        <v>-1100000</v>
      </c>
      <c r="P11" s="110"/>
      <c r="Q11" s="109">
        <v>3169419459</v>
      </c>
      <c r="R11" s="110"/>
      <c r="S11" s="109">
        <v>7000000</v>
      </c>
      <c r="T11" s="110"/>
      <c r="U11" s="109">
        <v>3195</v>
      </c>
      <c r="V11" s="89"/>
      <c r="W11" s="109">
        <v>21842565900</v>
      </c>
      <c r="X11" s="110"/>
      <c r="Y11" s="109">
        <v>22231928250</v>
      </c>
      <c r="Z11" s="110"/>
      <c r="AA11" s="89">
        <f>Y11/'سرمایه گذاری ها'!$O$17</f>
        <v>8.7432144303840401E-2</v>
      </c>
    </row>
    <row r="12" spans="3:27" x14ac:dyDescent="0.8">
      <c r="C12" s="43" t="s">
        <v>81</v>
      </c>
      <c r="E12" s="109">
        <v>4600000</v>
      </c>
      <c r="F12" s="110"/>
      <c r="G12" s="109">
        <v>12783578366</v>
      </c>
      <c r="H12" s="110"/>
      <c r="I12" s="109">
        <v>14394639240</v>
      </c>
      <c r="J12" s="110"/>
      <c r="K12" s="109">
        <v>0</v>
      </c>
      <c r="L12" s="89"/>
      <c r="M12" s="109">
        <v>0</v>
      </c>
      <c r="N12" s="110"/>
      <c r="O12" s="109">
        <v>0</v>
      </c>
      <c r="P12" s="110"/>
      <c r="Q12" s="109">
        <v>0</v>
      </c>
      <c r="R12" s="110"/>
      <c r="S12" s="109">
        <v>4600000</v>
      </c>
      <c r="T12" s="110"/>
      <c r="U12" s="109">
        <v>3062</v>
      </c>
      <c r="V12" s="89"/>
      <c r="W12" s="109">
        <v>12783578366</v>
      </c>
      <c r="X12" s="110"/>
      <c r="Y12" s="109">
        <v>14001393060</v>
      </c>
      <c r="Z12" s="110"/>
      <c r="AA12" s="89">
        <f>Y12/'سرمایه گذاری ها'!$O$17</f>
        <v>5.5063681598410588E-2</v>
      </c>
    </row>
    <row r="13" spans="3:27" x14ac:dyDescent="0.8">
      <c r="C13" s="43" t="s">
        <v>184</v>
      </c>
      <c r="E13" s="109">
        <v>17124000</v>
      </c>
      <c r="F13" s="110"/>
      <c r="G13" s="109">
        <v>28413340791</v>
      </c>
      <c r="H13" s="110"/>
      <c r="I13" s="109">
        <v>23269227377.400002</v>
      </c>
      <c r="J13" s="110"/>
      <c r="K13" s="109">
        <v>0</v>
      </c>
      <c r="L13" s="89"/>
      <c r="M13" s="109">
        <v>0</v>
      </c>
      <c r="N13" s="110"/>
      <c r="O13" s="109">
        <v>-7850000</v>
      </c>
      <c r="P13" s="110"/>
      <c r="Q13" s="109">
        <v>11397761694</v>
      </c>
      <c r="R13" s="110"/>
      <c r="S13" s="109">
        <v>9274000</v>
      </c>
      <c r="T13" s="110"/>
      <c r="U13" s="109">
        <v>1483</v>
      </c>
      <c r="V13" s="89"/>
      <c r="W13" s="109">
        <v>15388070685</v>
      </c>
      <c r="X13" s="110"/>
      <c r="Y13" s="109">
        <v>13671509615.1</v>
      </c>
      <c r="Z13" s="110"/>
      <c r="AA13" s="89">
        <f>Y13/'سرمایه گذاری ها'!$O$17</f>
        <v>5.3766339477043103E-2</v>
      </c>
    </row>
    <row r="14" spans="3:27" x14ac:dyDescent="0.8">
      <c r="C14" s="43" t="s">
        <v>347</v>
      </c>
      <c r="E14" s="109">
        <v>4000000</v>
      </c>
      <c r="F14" s="110"/>
      <c r="G14" s="109">
        <v>15537481012</v>
      </c>
      <c r="H14" s="110"/>
      <c r="I14" s="109">
        <v>14167200600</v>
      </c>
      <c r="J14" s="110"/>
      <c r="K14" s="109">
        <v>933333</v>
      </c>
      <c r="L14" s="89"/>
      <c r="M14" s="109">
        <v>0</v>
      </c>
      <c r="N14" s="110"/>
      <c r="O14" s="109">
        <v>0</v>
      </c>
      <c r="P14" s="110"/>
      <c r="Q14" s="109">
        <v>0</v>
      </c>
      <c r="R14" s="110"/>
      <c r="S14" s="109">
        <v>4933333</v>
      </c>
      <c r="T14" s="110"/>
      <c r="U14" s="109">
        <v>2582</v>
      </c>
      <c r="V14" s="89"/>
      <c r="W14" s="109">
        <v>13750481012</v>
      </c>
      <c r="X14" s="110"/>
      <c r="Y14" s="109">
        <v>12662075504.4543</v>
      </c>
      <c r="Z14" s="110"/>
      <c r="AA14" s="89">
        <f>Y14/'سرمایه گذاری ها'!$O$17</f>
        <v>4.979650888768819E-2</v>
      </c>
    </row>
    <row r="15" spans="3:27" x14ac:dyDescent="0.8">
      <c r="C15" s="43" t="s">
        <v>348</v>
      </c>
      <c r="E15" s="109">
        <v>60000</v>
      </c>
      <c r="F15" s="110"/>
      <c r="G15" s="109">
        <v>1351225795</v>
      </c>
      <c r="H15" s="110"/>
      <c r="I15" s="109">
        <v>1765432800</v>
      </c>
      <c r="J15" s="110"/>
      <c r="K15" s="109">
        <v>314250</v>
      </c>
      <c r="L15" s="89"/>
      <c r="M15" s="109">
        <v>9889183271</v>
      </c>
      <c r="N15" s="110"/>
      <c r="O15" s="109">
        <v>0</v>
      </c>
      <c r="P15" s="110"/>
      <c r="Q15" s="109">
        <v>0</v>
      </c>
      <c r="R15" s="110"/>
      <c r="S15" s="109">
        <v>374250</v>
      </c>
      <c r="T15" s="110"/>
      <c r="U15" s="109">
        <v>32900</v>
      </c>
      <c r="V15" s="89"/>
      <c r="W15" s="109">
        <v>11240409066</v>
      </c>
      <c r="X15" s="110"/>
      <c r="Y15" s="109">
        <v>12239563691.25</v>
      </c>
      <c r="Z15" s="110"/>
      <c r="AA15" s="89">
        <f>Y15/'سرمایه گذاری ها'!$O$17</f>
        <v>4.813488451544528E-2</v>
      </c>
    </row>
    <row r="16" spans="3:27" x14ac:dyDescent="0.8">
      <c r="C16" s="43" t="s">
        <v>343</v>
      </c>
      <c r="E16" s="109">
        <v>1600000</v>
      </c>
      <c r="F16" s="110"/>
      <c r="G16" s="109">
        <v>24872563800</v>
      </c>
      <c r="H16" s="110"/>
      <c r="I16" s="109">
        <v>27578923200</v>
      </c>
      <c r="J16" s="110"/>
      <c r="K16" s="109">
        <v>0</v>
      </c>
      <c r="L16" s="89"/>
      <c r="M16" s="109">
        <v>0</v>
      </c>
      <c r="N16" s="110"/>
      <c r="O16" s="109">
        <v>-800000</v>
      </c>
      <c r="P16" s="110"/>
      <c r="Q16" s="109">
        <v>14697060645</v>
      </c>
      <c r="R16" s="110"/>
      <c r="S16" s="109">
        <v>800000</v>
      </c>
      <c r="T16" s="110"/>
      <c r="U16" s="109">
        <v>15050</v>
      </c>
      <c r="V16" s="89"/>
      <c r="W16" s="109">
        <v>12436281903</v>
      </c>
      <c r="X16" s="110"/>
      <c r="Y16" s="109">
        <v>11968362000</v>
      </c>
      <c r="Z16" s="110"/>
      <c r="AA16" s="89">
        <f>Y16/'سرمایه گذاری ها'!$O$17</f>
        <v>4.7068321816151955E-2</v>
      </c>
    </row>
    <row r="17" spans="3:27" x14ac:dyDescent="0.8">
      <c r="C17" s="43" t="s">
        <v>185</v>
      </c>
      <c r="E17" s="109">
        <v>19617523</v>
      </c>
      <c r="F17" s="110"/>
      <c r="G17" s="109">
        <v>10614218170</v>
      </c>
      <c r="H17" s="110"/>
      <c r="I17" s="109">
        <v>11953989626.486</v>
      </c>
      <c r="J17" s="110"/>
      <c r="K17" s="109">
        <v>0</v>
      </c>
      <c r="L17" s="89"/>
      <c r="M17" s="109">
        <v>0</v>
      </c>
      <c r="N17" s="110"/>
      <c r="O17" s="109">
        <v>0</v>
      </c>
      <c r="P17" s="110"/>
      <c r="Q17" s="109">
        <v>0</v>
      </c>
      <c r="R17" s="110"/>
      <c r="S17" s="109">
        <v>19617523</v>
      </c>
      <c r="T17" s="110"/>
      <c r="U17" s="109">
        <v>613</v>
      </c>
      <c r="V17" s="89"/>
      <c r="W17" s="109">
        <v>10614218170</v>
      </c>
      <c r="X17" s="110"/>
      <c r="Y17" s="109">
        <v>11953989626.486</v>
      </c>
      <c r="Z17" s="110"/>
      <c r="AA17" s="89">
        <f>Y17/'سرمایه گذاری ها'!$O$17</f>
        <v>4.7011799169041274E-2</v>
      </c>
    </row>
    <row r="18" spans="3:27" x14ac:dyDescent="0.8">
      <c r="C18" s="43" t="s">
        <v>331</v>
      </c>
      <c r="E18" s="109">
        <v>1200000</v>
      </c>
      <c r="F18" s="110"/>
      <c r="G18" s="109">
        <v>14369065441</v>
      </c>
      <c r="H18" s="110"/>
      <c r="I18" s="109">
        <v>12727816200</v>
      </c>
      <c r="J18" s="110"/>
      <c r="K18" s="109">
        <v>0</v>
      </c>
      <c r="L18" s="89"/>
      <c r="M18" s="109">
        <v>0</v>
      </c>
      <c r="N18" s="110"/>
      <c r="O18" s="109">
        <v>-150000</v>
      </c>
      <c r="P18" s="110"/>
      <c r="Q18" s="109">
        <v>1605443965</v>
      </c>
      <c r="R18" s="110"/>
      <c r="S18" s="109">
        <v>1050000</v>
      </c>
      <c r="T18" s="110"/>
      <c r="U18" s="109">
        <v>11290</v>
      </c>
      <c r="V18" s="89"/>
      <c r="W18" s="109">
        <v>12572932261</v>
      </c>
      <c r="X18" s="110"/>
      <c r="Y18" s="109">
        <v>11783965725</v>
      </c>
      <c r="Z18" s="110"/>
      <c r="AA18" s="89">
        <f>Y18/'سرمایه گذاری ها'!$O$17</f>
        <v>4.6343141276542633E-2</v>
      </c>
    </row>
    <row r="19" spans="3:27" x14ac:dyDescent="0.8">
      <c r="C19" s="43" t="s">
        <v>332</v>
      </c>
      <c r="E19" s="109">
        <v>3800000</v>
      </c>
      <c r="F19" s="110"/>
      <c r="G19" s="109">
        <v>16795615787</v>
      </c>
      <c r="H19" s="110"/>
      <c r="I19" s="109">
        <v>21342253500</v>
      </c>
      <c r="J19" s="110"/>
      <c r="K19" s="109">
        <v>0</v>
      </c>
      <c r="L19" s="89"/>
      <c r="M19" s="109">
        <v>0</v>
      </c>
      <c r="N19" s="110"/>
      <c r="O19" s="109">
        <v>-1200000</v>
      </c>
      <c r="P19" s="110"/>
      <c r="Q19" s="109">
        <v>6469519482</v>
      </c>
      <c r="R19" s="110"/>
      <c r="S19" s="109">
        <v>2600000</v>
      </c>
      <c r="T19" s="110"/>
      <c r="U19" s="109">
        <v>4550</v>
      </c>
      <c r="V19" s="89"/>
      <c r="W19" s="109">
        <v>11491737117</v>
      </c>
      <c r="X19" s="110"/>
      <c r="Y19" s="109">
        <v>11759611500</v>
      </c>
      <c r="Z19" s="110"/>
      <c r="AA19" s="89">
        <f>Y19/'سرمایه گذاری ها'!$O$17</f>
        <v>4.6247362714707439E-2</v>
      </c>
    </row>
    <row r="20" spans="3:27" x14ac:dyDescent="0.8">
      <c r="C20" s="43" t="s">
        <v>260</v>
      </c>
      <c r="E20" s="109">
        <v>2220842</v>
      </c>
      <c r="F20" s="110"/>
      <c r="G20" s="109">
        <v>14076367681</v>
      </c>
      <c r="H20" s="110"/>
      <c r="I20" s="109">
        <v>15850768968.917999</v>
      </c>
      <c r="J20" s="110"/>
      <c r="K20" s="109">
        <v>0</v>
      </c>
      <c r="L20" s="89"/>
      <c r="M20" s="109">
        <v>0</v>
      </c>
      <c r="N20" s="110"/>
      <c r="O20" s="109">
        <v>-200000</v>
      </c>
      <c r="P20" s="110"/>
      <c r="Q20" s="109">
        <v>1248526805</v>
      </c>
      <c r="R20" s="110"/>
      <c r="S20" s="109">
        <v>2020842</v>
      </c>
      <c r="T20" s="110"/>
      <c r="U20" s="109">
        <v>5800</v>
      </c>
      <c r="V20" s="89"/>
      <c r="W20" s="109">
        <v>12808707246</v>
      </c>
      <c r="X20" s="110"/>
      <c r="Y20" s="109">
        <v>11651144342.58</v>
      </c>
      <c r="Z20" s="110"/>
      <c r="AA20" s="89">
        <f>Y20/'سرمایه گذاری ها'!$O$17</f>
        <v>4.5820790801865255E-2</v>
      </c>
    </row>
    <row r="21" spans="3:27" x14ac:dyDescent="0.8">
      <c r="C21" s="43" t="s">
        <v>324</v>
      </c>
      <c r="E21" s="109">
        <v>25400000</v>
      </c>
      <c r="F21" s="110"/>
      <c r="G21" s="109">
        <v>14185191763</v>
      </c>
      <c r="H21" s="110"/>
      <c r="I21" s="109">
        <v>12801177090</v>
      </c>
      <c r="J21" s="110"/>
      <c r="K21" s="109">
        <v>0</v>
      </c>
      <c r="L21" s="89"/>
      <c r="M21" s="109">
        <v>0</v>
      </c>
      <c r="N21" s="110"/>
      <c r="O21" s="109">
        <v>-400000</v>
      </c>
      <c r="P21" s="110"/>
      <c r="Q21" s="109">
        <v>188471882</v>
      </c>
      <c r="R21" s="110"/>
      <c r="S21" s="109">
        <v>25000000</v>
      </c>
      <c r="T21" s="110"/>
      <c r="U21" s="109">
        <v>450</v>
      </c>
      <c r="V21" s="89"/>
      <c r="W21" s="109">
        <v>13961802917</v>
      </c>
      <c r="X21" s="110"/>
      <c r="Y21" s="109">
        <v>11183062500</v>
      </c>
      <c r="Z21" s="110"/>
      <c r="AA21" s="89">
        <f>Y21/'سرمایه گذاری ها'!$O$17</f>
        <v>4.397995186309879E-2</v>
      </c>
    </row>
    <row r="22" spans="3:27" x14ac:dyDescent="0.8">
      <c r="C22" s="43" t="s">
        <v>217</v>
      </c>
      <c r="E22" s="109">
        <v>731210</v>
      </c>
      <c r="F22" s="110"/>
      <c r="G22" s="109">
        <v>18817937964</v>
      </c>
      <c r="H22" s="110"/>
      <c r="I22" s="109">
        <v>20875399110.360001</v>
      </c>
      <c r="J22" s="110"/>
      <c r="K22" s="109">
        <v>0</v>
      </c>
      <c r="L22" s="89"/>
      <c r="M22" s="109">
        <v>0</v>
      </c>
      <c r="N22" s="110"/>
      <c r="O22" s="109">
        <v>-361210</v>
      </c>
      <c r="P22" s="110"/>
      <c r="Q22" s="109">
        <v>10571073972</v>
      </c>
      <c r="R22" s="110"/>
      <c r="S22" s="109">
        <v>370000</v>
      </c>
      <c r="T22" s="110"/>
      <c r="U22" s="109">
        <v>29500</v>
      </c>
      <c r="V22" s="89"/>
      <c r="W22" s="109">
        <v>9522075830</v>
      </c>
      <c r="X22" s="110"/>
      <c r="Y22" s="109">
        <v>10850055750</v>
      </c>
      <c r="Z22" s="110"/>
      <c r="AA22" s="89">
        <f>Y22/'سرمایه گذاری ها'!$O$17</f>
        <v>4.2670326629842076E-2</v>
      </c>
    </row>
    <row r="23" spans="3:27" x14ac:dyDescent="0.8">
      <c r="C23" s="43" t="s">
        <v>220</v>
      </c>
      <c r="E23" s="109">
        <v>900000</v>
      </c>
      <c r="F23" s="110"/>
      <c r="G23" s="109">
        <v>13773770158</v>
      </c>
      <c r="H23" s="110"/>
      <c r="I23" s="109">
        <v>12185064900</v>
      </c>
      <c r="J23" s="110"/>
      <c r="K23" s="109">
        <v>0</v>
      </c>
      <c r="L23" s="89"/>
      <c r="M23" s="109">
        <v>0</v>
      </c>
      <c r="N23" s="110"/>
      <c r="O23" s="109">
        <v>-30000</v>
      </c>
      <c r="P23" s="110"/>
      <c r="Q23" s="109">
        <v>346895444</v>
      </c>
      <c r="R23" s="110"/>
      <c r="S23" s="109">
        <v>870000</v>
      </c>
      <c r="T23" s="110"/>
      <c r="U23" s="109">
        <v>11840</v>
      </c>
      <c r="V23" s="89"/>
      <c r="W23" s="109">
        <v>13314644486</v>
      </c>
      <c r="X23" s="110"/>
      <c r="Y23" s="109">
        <v>10239510240</v>
      </c>
      <c r="Z23" s="110"/>
      <c r="AA23" s="89">
        <f>Y23/'سرمایه گذاری ها'!$O$17</f>
        <v>4.0269216724569602E-2</v>
      </c>
    </row>
    <row r="24" spans="3:27" x14ac:dyDescent="0.8">
      <c r="C24" s="43" t="s">
        <v>359</v>
      </c>
      <c r="E24" s="109">
        <v>0</v>
      </c>
      <c r="F24" s="110"/>
      <c r="G24" s="109">
        <v>0</v>
      </c>
      <c r="H24" s="110"/>
      <c r="I24" s="109">
        <v>0</v>
      </c>
      <c r="J24" s="110"/>
      <c r="K24" s="109">
        <v>3500000</v>
      </c>
      <c r="L24" s="89"/>
      <c r="M24" s="109">
        <v>8537244786</v>
      </c>
      <c r="N24" s="110"/>
      <c r="O24" s="109">
        <v>-200000</v>
      </c>
      <c r="P24" s="110"/>
      <c r="Q24" s="109">
        <v>529828658</v>
      </c>
      <c r="R24" s="110"/>
      <c r="S24" s="109">
        <v>3300000</v>
      </c>
      <c r="T24" s="110"/>
      <c r="U24" s="109">
        <v>2744</v>
      </c>
      <c r="V24" s="89"/>
      <c r="W24" s="109">
        <v>8049402227</v>
      </c>
      <c r="X24" s="110"/>
      <c r="Y24" s="109">
        <v>9001321560</v>
      </c>
      <c r="Z24" s="110"/>
      <c r="AA24" s="89">
        <f>Y24/'سرمایه گذاری ها'!$O$17</f>
        <v>3.5399756454287307E-2</v>
      </c>
    </row>
    <row r="25" spans="3:27" x14ac:dyDescent="0.8">
      <c r="C25" s="43" t="s">
        <v>344</v>
      </c>
      <c r="E25" s="109">
        <v>3200000</v>
      </c>
      <c r="F25" s="110"/>
      <c r="G25" s="109">
        <v>11769085090</v>
      </c>
      <c r="H25" s="110"/>
      <c r="I25" s="109">
        <v>11072921760</v>
      </c>
      <c r="J25" s="110"/>
      <c r="K25" s="109">
        <v>0</v>
      </c>
      <c r="L25" s="89"/>
      <c r="M25" s="109">
        <v>0</v>
      </c>
      <c r="N25" s="110"/>
      <c r="O25" s="109">
        <v>-200000</v>
      </c>
      <c r="P25" s="110"/>
      <c r="Q25" s="109">
        <v>612715155</v>
      </c>
      <c r="R25" s="110"/>
      <c r="S25" s="109">
        <v>3000000</v>
      </c>
      <c r="T25" s="110"/>
      <c r="U25" s="109">
        <v>2850</v>
      </c>
      <c r="V25" s="89"/>
      <c r="W25" s="109">
        <v>11033517273</v>
      </c>
      <c r="X25" s="110"/>
      <c r="Y25" s="109">
        <v>8499127500</v>
      </c>
      <c r="Z25" s="110"/>
      <c r="AA25" s="89">
        <f>Y25/'سرمایه گذاری ها'!$O$17</f>
        <v>3.3424763415955079E-2</v>
      </c>
    </row>
    <row r="26" spans="3:27" x14ac:dyDescent="0.8">
      <c r="C26" s="43" t="s">
        <v>285</v>
      </c>
      <c r="E26" s="109">
        <v>4750000</v>
      </c>
      <c r="F26" s="110"/>
      <c r="G26" s="109">
        <v>8047543912</v>
      </c>
      <c r="H26" s="110"/>
      <c r="I26" s="109">
        <v>8919362137.5</v>
      </c>
      <c r="J26" s="110"/>
      <c r="K26" s="109">
        <v>0</v>
      </c>
      <c r="L26" s="89"/>
      <c r="M26" s="109">
        <v>0</v>
      </c>
      <c r="N26" s="110"/>
      <c r="O26" s="109">
        <v>0</v>
      </c>
      <c r="P26" s="110"/>
      <c r="Q26" s="109">
        <v>0</v>
      </c>
      <c r="R26" s="110"/>
      <c r="S26" s="109">
        <v>4750000</v>
      </c>
      <c r="T26" s="110"/>
      <c r="U26" s="109">
        <v>1705</v>
      </c>
      <c r="V26" s="89"/>
      <c r="W26" s="109">
        <v>8047543912</v>
      </c>
      <c r="X26" s="110"/>
      <c r="Y26" s="109">
        <v>8050562437.5</v>
      </c>
      <c r="Z26" s="110"/>
      <c r="AA26" s="89">
        <f>Y26/'سرمایه گذاری ها'!$O$17</f>
        <v>3.1660678680113012E-2</v>
      </c>
    </row>
    <row r="27" spans="3:27" x14ac:dyDescent="0.8">
      <c r="C27" s="43" t="s">
        <v>326</v>
      </c>
      <c r="E27" s="109">
        <v>1000000</v>
      </c>
      <c r="F27" s="110"/>
      <c r="G27" s="109">
        <v>7506810000</v>
      </c>
      <c r="H27" s="110"/>
      <c r="I27" s="109">
        <v>7107457500</v>
      </c>
      <c r="J27" s="110"/>
      <c r="K27" s="109">
        <v>0</v>
      </c>
      <c r="L27" s="89"/>
      <c r="M27" s="109">
        <v>0</v>
      </c>
      <c r="N27" s="110"/>
      <c r="O27" s="109">
        <v>0</v>
      </c>
      <c r="P27" s="110"/>
      <c r="Q27" s="109">
        <v>0</v>
      </c>
      <c r="R27" s="110"/>
      <c r="S27" s="109">
        <v>1000000</v>
      </c>
      <c r="T27" s="110"/>
      <c r="U27" s="109">
        <v>6510</v>
      </c>
      <c r="V27" s="89"/>
      <c r="W27" s="109">
        <v>7506810000</v>
      </c>
      <c r="X27" s="110"/>
      <c r="Y27" s="109">
        <v>6471265500</v>
      </c>
      <c r="Z27" s="110"/>
      <c r="AA27" s="89">
        <f>Y27/'سرمایه گذاری ها'!$O$17</f>
        <v>2.5449732144779833E-2</v>
      </c>
    </row>
    <row r="28" spans="3:27" x14ac:dyDescent="0.8">
      <c r="C28" s="43" t="s">
        <v>346</v>
      </c>
      <c r="E28" s="109">
        <v>450000</v>
      </c>
      <c r="F28" s="110"/>
      <c r="G28" s="109">
        <v>3843486720</v>
      </c>
      <c r="H28" s="110"/>
      <c r="I28" s="109">
        <v>4034848950</v>
      </c>
      <c r="J28" s="110"/>
      <c r="K28" s="109">
        <v>0</v>
      </c>
      <c r="L28" s="89"/>
      <c r="M28" s="109">
        <v>0</v>
      </c>
      <c r="N28" s="110"/>
      <c r="O28" s="109">
        <v>0</v>
      </c>
      <c r="P28" s="110"/>
      <c r="Q28" s="109">
        <v>0</v>
      </c>
      <c r="R28" s="110"/>
      <c r="S28" s="109">
        <v>450000</v>
      </c>
      <c r="T28" s="110"/>
      <c r="U28" s="109">
        <v>13070</v>
      </c>
      <c r="V28" s="89"/>
      <c r="W28" s="109">
        <v>3843486720</v>
      </c>
      <c r="X28" s="110"/>
      <c r="Y28" s="109">
        <v>5846505075</v>
      </c>
      <c r="Z28" s="110"/>
      <c r="AA28" s="89">
        <f>Y28/'سرمایه گذاری ها'!$O$17</f>
        <v>2.299271883402805E-2</v>
      </c>
    </row>
    <row r="29" spans="3:27" x14ac:dyDescent="0.8">
      <c r="C29" s="43" t="s">
        <v>187</v>
      </c>
      <c r="E29" s="109">
        <v>600000</v>
      </c>
      <c r="F29" s="110"/>
      <c r="G29" s="109">
        <v>6001564232</v>
      </c>
      <c r="H29" s="110"/>
      <c r="I29" s="109">
        <v>5910621300</v>
      </c>
      <c r="J29" s="110"/>
      <c r="K29" s="109">
        <v>0</v>
      </c>
      <c r="L29" s="89"/>
      <c r="M29" s="109">
        <v>0</v>
      </c>
      <c r="N29" s="110"/>
      <c r="O29" s="109">
        <v>0</v>
      </c>
      <c r="P29" s="110"/>
      <c r="Q29" s="109">
        <v>0</v>
      </c>
      <c r="R29" s="110"/>
      <c r="S29" s="109">
        <v>600000</v>
      </c>
      <c r="T29" s="110"/>
      <c r="U29" s="109">
        <v>9700</v>
      </c>
      <c r="V29" s="89"/>
      <c r="W29" s="109">
        <v>6001564232</v>
      </c>
      <c r="X29" s="110"/>
      <c r="Y29" s="109">
        <v>5785371000</v>
      </c>
      <c r="Z29" s="110"/>
      <c r="AA29" s="89">
        <f>Y29/'سرمایه گذاری ها'!$O$17</f>
        <v>2.2752295097176443E-2</v>
      </c>
    </row>
    <row r="30" spans="3:27" x14ac:dyDescent="0.8">
      <c r="C30" s="43" t="s">
        <v>281</v>
      </c>
      <c r="E30" s="109">
        <v>1000000</v>
      </c>
      <c r="F30" s="110"/>
      <c r="G30" s="109">
        <v>6169720163</v>
      </c>
      <c r="H30" s="110"/>
      <c r="I30" s="109">
        <v>5656144500</v>
      </c>
      <c r="J30" s="110"/>
      <c r="K30" s="109">
        <v>0</v>
      </c>
      <c r="L30" s="89"/>
      <c r="M30" s="109">
        <v>0</v>
      </c>
      <c r="N30" s="110"/>
      <c r="O30" s="109">
        <v>0</v>
      </c>
      <c r="P30" s="110"/>
      <c r="Q30" s="109">
        <v>0</v>
      </c>
      <c r="R30" s="110"/>
      <c r="S30" s="109">
        <v>1000000</v>
      </c>
      <c r="T30" s="110"/>
      <c r="U30" s="109">
        <v>5400</v>
      </c>
      <c r="V30" s="89"/>
      <c r="W30" s="109">
        <v>6169720163</v>
      </c>
      <c r="X30" s="110"/>
      <c r="Y30" s="109">
        <v>5367870000</v>
      </c>
      <c r="Z30" s="110"/>
      <c r="AA30" s="89">
        <f>Y30/'سرمایه گذاری ها'!$O$17</f>
        <v>2.1110376894287422E-2</v>
      </c>
    </row>
    <row r="31" spans="3:27" x14ac:dyDescent="0.8">
      <c r="C31" s="43" t="s">
        <v>345</v>
      </c>
      <c r="E31" s="109">
        <v>200000</v>
      </c>
      <c r="F31" s="110"/>
      <c r="G31" s="109">
        <v>5699284022</v>
      </c>
      <c r="H31" s="110"/>
      <c r="I31" s="109">
        <v>5554751400</v>
      </c>
      <c r="J31" s="110"/>
      <c r="K31" s="109">
        <v>0</v>
      </c>
      <c r="L31" s="89"/>
      <c r="M31" s="109">
        <v>0</v>
      </c>
      <c r="N31" s="110"/>
      <c r="O31" s="109">
        <v>0</v>
      </c>
      <c r="P31" s="110"/>
      <c r="Q31" s="109">
        <v>0</v>
      </c>
      <c r="R31" s="110"/>
      <c r="S31" s="109">
        <v>200000</v>
      </c>
      <c r="T31" s="110"/>
      <c r="U31" s="109">
        <v>26140</v>
      </c>
      <c r="V31" s="89"/>
      <c r="W31" s="109">
        <v>5699284022</v>
      </c>
      <c r="X31" s="110"/>
      <c r="Y31" s="109">
        <v>5196893400</v>
      </c>
      <c r="Z31" s="110"/>
      <c r="AA31" s="89">
        <f>Y31/'سرمایه گذاری ها'!$O$17</f>
        <v>2.0437972296913822E-2</v>
      </c>
    </row>
    <row r="32" spans="3:27" x14ac:dyDescent="0.8">
      <c r="C32" s="43" t="s">
        <v>189</v>
      </c>
      <c r="E32" s="109">
        <v>100000</v>
      </c>
      <c r="F32" s="110"/>
      <c r="G32" s="109">
        <v>3866584859</v>
      </c>
      <c r="H32" s="110"/>
      <c r="I32" s="109">
        <v>3851943750</v>
      </c>
      <c r="J32" s="110"/>
      <c r="K32" s="109">
        <v>0</v>
      </c>
      <c r="L32" s="89"/>
      <c r="M32" s="109">
        <v>0</v>
      </c>
      <c r="N32" s="110"/>
      <c r="O32" s="109">
        <v>0</v>
      </c>
      <c r="P32" s="110"/>
      <c r="Q32" s="109">
        <v>0</v>
      </c>
      <c r="R32" s="110"/>
      <c r="S32" s="109">
        <v>100000</v>
      </c>
      <c r="T32" s="110"/>
      <c r="U32" s="109">
        <v>37180</v>
      </c>
      <c r="V32" s="89"/>
      <c r="W32" s="109">
        <v>3866584859</v>
      </c>
      <c r="X32" s="110"/>
      <c r="Y32" s="109">
        <v>3695877900</v>
      </c>
      <c r="Z32" s="110"/>
      <c r="AA32" s="89">
        <f>Y32/'سرمایه گذاری ها'!$O$17</f>
        <v>1.4534885424622338E-2</v>
      </c>
    </row>
    <row r="33" spans="3:27" x14ac:dyDescent="0.8">
      <c r="C33" s="43" t="s">
        <v>361</v>
      </c>
      <c r="E33" s="109">
        <v>0</v>
      </c>
      <c r="F33" s="110"/>
      <c r="G33" s="109">
        <v>0</v>
      </c>
      <c r="H33" s="110"/>
      <c r="I33" s="109">
        <v>0</v>
      </c>
      <c r="J33" s="110"/>
      <c r="K33" s="109">
        <v>1800000</v>
      </c>
      <c r="L33" s="89"/>
      <c r="M33" s="109">
        <v>6485883840</v>
      </c>
      <c r="N33" s="110"/>
      <c r="O33" s="109">
        <v>-900000</v>
      </c>
      <c r="P33" s="110"/>
      <c r="Q33" s="109">
        <v>3974441907</v>
      </c>
      <c r="R33" s="110"/>
      <c r="S33" s="109">
        <v>900000</v>
      </c>
      <c r="T33" s="110"/>
      <c r="U33" s="109">
        <v>4037</v>
      </c>
      <c r="V33" s="89"/>
      <c r="W33" s="109">
        <v>3242941921</v>
      </c>
      <c r="X33" s="110"/>
      <c r="Y33" s="109">
        <v>3611681865</v>
      </c>
      <c r="Z33" s="110"/>
      <c r="AA33" s="89">
        <f>Y33/'سرمایه گذاری ها'!$O$17</f>
        <v>1.4203765253706386E-2</v>
      </c>
    </row>
    <row r="34" spans="3:27" x14ac:dyDescent="0.8">
      <c r="C34" s="43" t="s">
        <v>199</v>
      </c>
      <c r="E34" s="109">
        <v>500000</v>
      </c>
      <c r="F34" s="110"/>
      <c r="G34" s="109">
        <v>8108681083</v>
      </c>
      <c r="H34" s="110"/>
      <c r="I34" s="109">
        <v>4408611750</v>
      </c>
      <c r="J34" s="110"/>
      <c r="K34" s="109">
        <v>0</v>
      </c>
      <c r="L34" s="89"/>
      <c r="M34" s="109">
        <v>0</v>
      </c>
      <c r="N34" s="110"/>
      <c r="O34" s="109">
        <v>-100000</v>
      </c>
      <c r="P34" s="110"/>
      <c r="Q34" s="109">
        <v>736591069</v>
      </c>
      <c r="R34" s="110"/>
      <c r="S34" s="109">
        <v>400000</v>
      </c>
      <c r="T34" s="110"/>
      <c r="U34" s="109">
        <v>7070</v>
      </c>
      <c r="V34" s="89"/>
      <c r="W34" s="109">
        <v>6486944867</v>
      </c>
      <c r="X34" s="110"/>
      <c r="Y34" s="109">
        <v>2811173400</v>
      </c>
      <c r="Z34" s="110"/>
      <c r="AA34" s="89">
        <f>Y34/'سرمایه گذاری ها'!$O$17</f>
        <v>1.1055582566119411E-2</v>
      </c>
    </row>
    <row r="35" spans="3:27" x14ac:dyDescent="0.8">
      <c r="C35" s="43" t="s">
        <v>360</v>
      </c>
      <c r="E35" s="109">
        <v>0</v>
      </c>
      <c r="F35" s="110"/>
      <c r="G35" s="109">
        <v>0</v>
      </c>
      <c r="H35" s="110"/>
      <c r="I35" s="109">
        <v>0</v>
      </c>
      <c r="J35" s="110"/>
      <c r="K35" s="109">
        <v>1000000</v>
      </c>
      <c r="L35" s="89"/>
      <c r="M35" s="109">
        <v>0</v>
      </c>
      <c r="N35" s="110"/>
      <c r="O35" s="109">
        <v>0</v>
      </c>
      <c r="P35" s="110"/>
      <c r="Q35" s="109">
        <v>0</v>
      </c>
      <c r="R35" s="110"/>
      <c r="S35" s="109">
        <v>1000000</v>
      </c>
      <c r="T35" s="110"/>
      <c r="U35" s="109">
        <v>1582</v>
      </c>
      <c r="V35" s="89"/>
      <c r="W35" s="109">
        <v>1787000000</v>
      </c>
      <c r="X35" s="110"/>
      <c r="Y35" s="109">
        <v>1572587100</v>
      </c>
      <c r="Z35" s="110"/>
      <c r="AA35" s="89">
        <f>Y35/'سرمایه گذاری ها'!$O$17</f>
        <v>6.1845585642153148E-3</v>
      </c>
    </row>
    <row r="36" spans="3:27" x14ac:dyDescent="0.8">
      <c r="C36" s="43" t="s">
        <v>192</v>
      </c>
      <c r="E36" s="109">
        <v>225000</v>
      </c>
      <c r="F36" s="110"/>
      <c r="G36" s="109">
        <v>2002364300</v>
      </c>
      <c r="H36" s="110"/>
      <c r="I36" s="109">
        <v>1538789400</v>
      </c>
      <c r="J36" s="110"/>
      <c r="K36" s="109">
        <v>0</v>
      </c>
      <c r="L36" s="89"/>
      <c r="M36" s="109">
        <v>0</v>
      </c>
      <c r="N36" s="110"/>
      <c r="O36" s="109">
        <v>0</v>
      </c>
      <c r="P36" s="110"/>
      <c r="Q36" s="109">
        <v>0</v>
      </c>
      <c r="R36" s="110"/>
      <c r="S36" s="109">
        <v>225000</v>
      </c>
      <c r="T36" s="110"/>
      <c r="U36" s="109">
        <v>5550</v>
      </c>
      <c r="V36" s="89"/>
      <c r="W36" s="109">
        <v>2002364300</v>
      </c>
      <c r="X36" s="110"/>
      <c r="Y36" s="109">
        <v>1241319937.5</v>
      </c>
      <c r="Z36" s="110"/>
      <c r="AA36" s="89">
        <f>Y36/'سرمایه گذاری ها'!$O$17</f>
        <v>4.8817746568039664E-3</v>
      </c>
    </row>
    <row r="37" spans="3:27" x14ac:dyDescent="0.8">
      <c r="C37" s="43" t="s">
        <v>352</v>
      </c>
      <c r="E37" s="109">
        <v>300000</v>
      </c>
      <c r="F37" s="110"/>
      <c r="G37" s="109">
        <v>2101906790</v>
      </c>
      <c r="H37" s="110"/>
      <c r="I37" s="109">
        <v>3000042900</v>
      </c>
      <c r="J37" s="110"/>
      <c r="K37" s="109">
        <v>0</v>
      </c>
      <c r="L37" s="89"/>
      <c r="M37" s="109">
        <v>0</v>
      </c>
      <c r="N37" s="110"/>
      <c r="O37" s="109">
        <v>-150000</v>
      </c>
      <c r="P37" s="110"/>
      <c r="Q37" s="109">
        <v>1342995027</v>
      </c>
      <c r="R37" s="110"/>
      <c r="S37" s="109">
        <v>150000</v>
      </c>
      <c r="T37" s="110"/>
      <c r="U37" s="109">
        <v>7770</v>
      </c>
      <c r="V37" s="89"/>
      <c r="W37" s="109">
        <v>1050953394</v>
      </c>
      <c r="X37" s="110"/>
      <c r="Y37" s="109">
        <v>1158565275</v>
      </c>
      <c r="Z37" s="110"/>
      <c r="AA37" s="89">
        <f>Y37/'سرمایه گذاری ها'!$O$17</f>
        <v>4.5563230130170346E-3</v>
      </c>
    </row>
    <row r="38" spans="3:27" x14ac:dyDescent="0.8">
      <c r="C38" s="43" t="s">
        <v>314</v>
      </c>
      <c r="E38" s="109">
        <v>800000</v>
      </c>
      <c r="F38" s="110"/>
      <c r="G38" s="109">
        <v>1578632078</v>
      </c>
      <c r="H38" s="110"/>
      <c r="I38" s="109">
        <v>1531632240</v>
      </c>
      <c r="J38" s="110"/>
      <c r="K38" s="109">
        <v>0</v>
      </c>
      <c r="L38" s="89"/>
      <c r="M38" s="109">
        <v>0</v>
      </c>
      <c r="N38" s="110"/>
      <c r="O38" s="109">
        <v>-800000</v>
      </c>
      <c r="P38" s="110"/>
      <c r="Q38" s="109">
        <v>1572550687</v>
      </c>
      <c r="R38" s="110"/>
      <c r="S38" s="109">
        <v>0</v>
      </c>
      <c r="T38" s="110"/>
      <c r="U38" s="109">
        <v>0</v>
      </c>
      <c r="V38" s="89"/>
      <c r="W38" s="109">
        <v>0</v>
      </c>
      <c r="X38" s="110"/>
      <c r="Y38" s="109">
        <v>0</v>
      </c>
      <c r="Z38" s="110"/>
      <c r="AA38" s="89">
        <f>Y38/'سرمایه گذاری ها'!$O$17</f>
        <v>0</v>
      </c>
    </row>
    <row r="39" spans="3:27" x14ac:dyDescent="0.8">
      <c r="C39" s="43" t="s">
        <v>191</v>
      </c>
      <c r="E39" s="109">
        <v>1100000</v>
      </c>
      <c r="F39" s="110"/>
      <c r="G39" s="109">
        <v>5158634774</v>
      </c>
      <c r="H39" s="110"/>
      <c r="I39" s="109">
        <v>5225621445</v>
      </c>
      <c r="J39" s="110"/>
      <c r="K39" s="109">
        <v>0</v>
      </c>
      <c r="L39" s="89"/>
      <c r="M39" s="109">
        <v>0</v>
      </c>
      <c r="N39" s="110"/>
      <c r="O39" s="109">
        <v>-1100000</v>
      </c>
      <c r="P39" s="110"/>
      <c r="Q39" s="109">
        <v>4839401645</v>
      </c>
      <c r="R39" s="110"/>
      <c r="S39" s="109">
        <v>0</v>
      </c>
      <c r="T39" s="110"/>
      <c r="U39" s="109">
        <v>0</v>
      </c>
      <c r="V39" s="89"/>
      <c r="W39" s="109">
        <v>0</v>
      </c>
      <c r="X39" s="110"/>
      <c r="Y39" s="109">
        <v>0</v>
      </c>
      <c r="Z39" s="110"/>
      <c r="AA39" s="89">
        <f>Y39/'سرمایه گذاری ها'!$O$17</f>
        <v>0</v>
      </c>
    </row>
    <row r="40" spans="3:27" x14ac:dyDescent="0.8">
      <c r="C40" s="43" t="s">
        <v>259</v>
      </c>
      <c r="E40" s="109">
        <v>800000</v>
      </c>
      <c r="F40" s="110"/>
      <c r="G40" s="109">
        <v>5517500903</v>
      </c>
      <c r="H40" s="110"/>
      <c r="I40" s="109">
        <v>6687968400</v>
      </c>
      <c r="J40" s="110"/>
      <c r="K40" s="109">
        <v>0</v>
      </c>
      <c r="L40" s="89"/>
      <c r="M40" s="109">
        <v>0</v>
      </c>
      <c r="N40" s="110"/>
      <c r="O40" s="109">
        <v>-800000</v>
      </c>
      <c r="P40" s="110"/>
      <c r="Q40" s="109">
        <v>6975453258</v>
      </c>
      <c r="R40" s="110"/>
      <c r="S40" s="109">
        <v>0</v>
      </c>
      <c r="T40" s="110"/>
      <c r="U40" s="109">
        <v>0</v>
      </c>
      <c r="V40" s="89"/>
      <c r="W40" s="109">
        <v>0</v>
      </c>
      <c r="X40" s="110"/>
      <c r="Y40" s="109">
        <v>0</v>
      </c>
      <c r="Z40" s="110"/>
      <c r="AA40" s="89">
        <f>Y40/'سرمایه گذاری ها'!$O$17</f>
        <v>0</v>
      </c>
    </row>
    <row r="41" spans="3:27" x14ac:dyDescent="0.8">
      <c r="C41" s="43" t="s">
        <v>310</v>
      </c>
      <c r="E41" s="109">
        <v>2400000</v>
      </c>
      <c r="F41" s="110"/>
      <c r="G41" s="109">
        <v>3478333432</v>
      </c>
      <c r="H41" s="110"/>
      <c r="I41" s="109">
        <v>3998466720</v>
      </c>
      <c r="J41" s="110"/>
      <c r="K41" s="109">
        <v>0</v>
      </c>
      <c r="L41" s="89"/>
      <c r="M41" s="109">
        <v>0</v>
      </c>
      <c r="N41" s="110"/>
      <c r="O41" s="109">
        <v>-2400000</v>
      </c>
      <c r="P41" s="110"/>
      <c r="Q41" s="109">
        <v>4005230689</v>
      </c>
      <c r="R41" s="110"/>
      <c r="S41" s="109">
        <v>0</v>
      </c>
      <c r="T41" s="110"/>
      <c r="U41" s="109">
        <v>0</v>
      </c>
      <c r="V41" s="89"/>
      <c r="W41" s="109">
        <v>0</v>
      </c>
      <c r="X41" s="110"/>
      <c r="Y41" s="109">
        <v>0</v>
      </c>
      <c r="Z41" s="110"/>
      <c r="AA41" s="89">
        <f>Y41/'سرمایه گذاری ها'!$O$17</f>
        <v>0</v>
      </c>
    </row>
    <row r="42" spans="3:27" x14ac:dyDescent="0.8">
      <c r="C42" s="43" t="s">
        <v>351</v>
      </c>
      <c r="E42" s="109">
        <v>500000</v>
      </c>
      <c r="F42" s="110"/>
      <c r="G42" s="109">
        <v>5195817227</v>
      </c>
      <c r="H42" s="110"/>
      <c r="I42" s="109">
        <v>5273435250</v>
      </c>
      <c r="J42" s="110"/>
      <c r="K42" s="109">
        <v>0</v>
      </c>
      <c r="L42" s="89"/>
      <c r="M42" s="109">
        <v>0</v>
      </c>
      <c r="N42" s="110"/>
      <c r="O42" s="109">
        <v>-500000</v>
      </c>
      <c r="P42" s="110"/>
      <c r="Q42" s="109">
        <v>5286356792</v>
      </c>
      <c r="R42" s="110"/>
      <c r="S42" s="109">
        <v>0</v>
      </c>
      <c r="T42" s="110"/>
      <c r="U42" s="109">
        <v>0</v>
      </c>
      <c r="V42" s="89"/>
      <c r="W42" s="109">
        <v>0</v>
      </c>
      <c r="X42" s="110"/>
      <c r="Y42" s="109">
        <v>0</v>
      </c>
      <c r="Z42" s="110"/>
      <c r="AA42" s="89">
        <f>Y42/'سرمایه گذاری ها'!$O$17</f>
        <v>0</v>
      </c>
    </row>
    <row r="43" spans="3:27" x14ac:dyDescent="0.8">
      <c r="E43" s="109"/>
      <c r="F43" s="110"/>
      <c r="G43" s="109"/>
      <c r="H43" s="110"/>
      <c r="I43" s="109"/>
      <c r="J43" s="110"/>
      <c r="K43" s="109"/>
      <c r="L43" s="89"/>
      <c r="M43" s="109"/>
      <c r="N43" s="110"/>
      <c r="O43" s="109"/>
      <c r="P43" s="110"/>
      <c r="Q43" s="109"/>
      <c r="R43" s="110"/>
      <c r="S43" s="109"/>
      <c r="T43" s="110"/>
      <c r="U43" s="109"/>
      <c r="V43" s="89"/>
      <c r="W43" s="109"/>
      <c r="X43" s="110"/>
      <c r="Y43" s="109"/>
      <c r="Z43" s="110"/>
      <c r="AA43" s="89"/>
    </row>
    <row r="44" spans="3:27" ht="33.75" thickBot="1" x14ac:dyDescent="0.85">
      <c r="C44" s="43" t="s">
        <v>65</v>
      </c>
      <c r="E44" s="111">
        <f>SUM(E11:E42)</f>
        <v>107278575</v>
      </c>
      <c r="F44" s="109"/>
      <c r="G44" s="111">
        <f>SUM(G11:G42)</f>
        <v>296911275431</v>
      </c>
      <c r="H44" s="111"/>
      <c r="I44" s="111">
        <f>SUM(I11:I42)</f>
        <v>297105636580.664</v>
      </c>
      <c r="J44" s="111"/>
      <c r="K44" s="111">
        <f>SUM(K11:K42)</f>
        <v>7547583</v>
      </c>
      <c r="L44" s="111"/>
      <c r="M44" s="111">
        <f>SUM(M11:M42)</f>
        <v>24912311897</v>
      </c>
      <c r="N44" s="111"/>
      <c r="O44" s="111">
        <f>SUM(O11:O42)</f>
        <v>-19241210</v>
      </c>
      <c r="P44" s="111"/>
      <c r="Q44" s="111">
        <f>SUM(Q11:Q42)</f>
        <v>79569738235</v>
      </c>
      <c r="R44" s="111"/>
      <c r="S44" s="111">
        <f>SUM(S11:S42)</f>
        <v>95584948</v>
      </c>
      <c r="T44" s="111"/>
      <c r="U44" s="111"/>
      <c r="V44" s="111"/>
      <c r="W44" s="111">
        <f>SUM(W11:W42)</f>
        <v>246515622849</v>
      </c>
      <c r="X44" s="111"/>
      <c r="Y44" s="111">
        <f>SUM(Y11:Y42)</f>
        <v>234506293754.8703</v>
      </c>
      <c r="Z44" s="109"/>
      <c r="AA44" s="144">
        <f>SUM(AA11:AA43)</f>
        <v>0.92224965307427187</v>
      </c>
    </row>
    <row r="45" spans="3:27" ht="63.75" customHeight="1" thickTop="1" x14ac:dyDescent="0.8">
      <c r="L45"/>
      <c r="V45"/>
    </row>
    <row r="46" spans="3:27" ht="30.75" customHeight="1" x14ac:dyDescent="0.95">
      <c r="L46"/>
      <c r="O46" s="88">
        <v>2</v>
      </c>
      <c r="V46"/>
    </row>
    <row r="47" spans="3:27" x14ac:dyDescent="0.8">
      <c r="L47"/>
      <c r="V47"/>
    </row>
    <row r="48" spans="3:27" x14ac:dyDescent="0.8">
      <c r="L48"/>
      <c r="V48"/>
    </row>
    <row r="49" spans="12:22" x14ac:dyDescent="0.8">
      <c r="L49"/>
      <c r="V49"/>
    </row>
    <row r="50" spans="12:22" x14ac:dyDescent="0.8">
      <c r="L50"/>
      <c r="V50"/>
    </row>
    <row r="51" spans="12:22" x14ac:dyDescent="0.8">
      <c r="L51"/>
      <c r="V51"/>
    </row>
    <row r="52" spans="12:22" x14ac:dyDescent="0.8">
      <c r="L52"/>
      <c r="V52"/>
    </row>
    <row r="53" spans="12:22" x14ac:dyDescent="0.8">
      <c r="L53"/>
      <c r="V53"/>
    </row>
    <row r="54" spans="12:22" x14ac:dyDescent="0.8">
      <c r="L54"/>
      <c r="V54"/>
    </row>
    <row r="55" spans="12:22" x14ac:dyDescent="0.8">
      <c r="L55"/>
      <c r="V55"/>
    </row>
  </sheetData>
  <sortState xmlns:xlrd2="http://schemas.microsoft.com/office/spreadsheetml/2017/richdata2" ref="C11:Y42">
    <sortCondition descending="1" ref="Y11:Y42"/>
  </sortState>
  <mergeCells count="30"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2" right="0.2" top="0.25" bottom="0.2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9"/>
  <sheetViews>
    <sheetView rightToLeft="1" view="pageBreakPreview" zoomScale="80" zoomScaleNormal="64" zoomScaleSheetLayoutView="80" workbookViewId="0">
      <selection activeCell="C12" sqref="C12:M12"/>
    </sheetView>
  </sheetViews>
  <sheetFormatPr defaultRowHeight="15" x14ac:dyDescent="0.25"/>
  <cols>
    <col min="1" max="1" width="29.140625" bestFit="1" customWidth="1"/>
    <col min="2" max="2" width="1.140625" customWidth="1"/>
    <col min="3" max="3" width="10.85546875" bestFit="1" customWidth="1"/>
    <col min="4" max="4" width="1.5703125" customWidth="1"/>
    <col min="5" max="5" width="10.85546875" bestFit="1" customWidth="1"/>
    <col min="6" max="6" width="0.7109375" customWidth="1"/>
    <col min="7" max="7" width="15.28515625" bestFit="1" customWidth="1"/>
    <col min="8" max="8" width="0.7109375" customWidth="1"/>
    <col min="9" max="9" width="10.85546875" bestFit="1" customWidth="1"/>
    <col min="10" max="10" width="0.85546875" customWidth="1"/>
    <col min="11" max="11" width="11.28515625" bestFit="1" customWidth="1"/>
    <col min="12" max="12" width="1.28515625" customWidth="1"/>
    <col min="13" max="13" width="10.85546875" bestFit="1" customWidth="1"/>
    <col min="14" max="14" width="0.85546875" customWidth="1"/>
    <col min="15" max="15" width="9.85546875" bestFit="1" customWidth="1"/>
    <col min="16" max="16" width="1.140625" customWidth="1"/>
    <col min="17" max="17" width="10.85546875" bestFit="1" customWidth="1"/>
    <col min="18" max="18" width="0.85546875" customWidth="1"/>
    <col min="19" max="19" width="15.28515625" bestFit="1" customWidth="1"/>
    <col min="20" max="20" width="0.85546875" customWidth="1"/>
    <col min="21" max="21" width="10.28515625" bestFit="1" customWidth="1"/>
    <col min="22" max="22" width="1.140625" customWidth="1"/>
    <col min="23" max="23" width="11.28515625" bestFit="1" customWidth="1"/>
    <col min="24" max="24" width="1.140625" customWidth="1"/>
    <col min="25" max="25" width="10.85546875" bestFit="1" customWidth="1"/>
  </cols>
  <sheetData>
    <row r="1" spans="1:26" ht="25.5" x14ac:dyDescent="0.25">
      <c r="A1" s="194" t="s">
        <v>182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</row>
    <row r="2" spans="1:26" ht="25.5" x14ac:dyDescent="0.25">
      <c r="A2" s="194" t="s">
        <v>89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</row>
    <row r="3" spans="1:26" ht="25.5" x14ac:dyDescent="0.25">
      <c r="A3" s="194" t="s">
        <v>357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</row>
    <row r="4" spans="1:26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</row>
    <row r="5" spans="1:26" s="195" customFormat="1" ht="24" x14ac:dyDescent="0.6">
      <c r="A5" s="195" t="s">
        <v>213</v>
      </c>
    </row>
    <row r="6" spans="1:26" x14ac:dyDescent="0.25">
      <c r="A6" s="120"/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1:26" ht="24" x14ac:dyDescent="0.25">
      <c r="A7" s="191" t="s">
        <v>90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 ht="21" x14ac:dyDescent="0.25">
      <c r="A8" s="120"/>
      <c r="B8" s="120"/>
      <c r="C8" s="120"/>
      <c r="D8" s="120"/>
      <c r="E8" s="120"/>
      <c r="F8" s="120"/>
      <c r="G8" s="120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20"/>
      <c r="Y8" s="120"/>
      <c r="Z8" s="120"/>
    </row>
    <row r="9" spans="1:26" x14ac:dyDescent="0.25">
      <c r="A9" s="120"/>
      <c r="B9" s="120"/>
      <c r="C9" s="120"/>
      <c r="D9" s="120"/>
      <c r="E9" s="120"/>
      <c r="F9" s="120"/>
      <c r="G9" s="120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0"/>
      <c r="Y9" s="120"/>
      <c r="Z9" s="120"/>
    </row>
    <row r="10" spans="1:26" ht="21" x14ac:dyDescent="0.25">
      <c r="A10" s="192" t="s">
        <v>91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22"/>
      <c r="T10" s="192"/>
      <c r="U10" s="192"/>
      <c r="V10" s="192"/>
      <c r="W10" s="192"/>
      <c r="X10" s="120"/>
      <c r="Y10" s="120"/>
      <c r="Z10" s="120"/>
    </row>
    <row r="11" spans="1:26" ht="24" x14ac:dyDescent="0.25">
      <c r="A11" s="191" t="s">
        <v>92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1"/>
      <c r="Y11" s="191"/>
      <c r="Z11" s="191"/>
    </row>
    <row r="12" spans="1:26" ht="21" x14ac:dyDescent="0.25">
      <c r="A12" s="120"/>
      <c r="B12" s="120"/>
      <c r="C12" s="192" t="s">
        <v>341</v>
      </c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20"/>
      <c r="O12" s="192" t="s">
        <v>358</v>
      </c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20"/>
    </row>
    <row r="13" spans="1:26" ht="21" x14ac:dyDescent="0.25">
      <c r="A13" s="133" t="s">
        <v>91</v>
      </c>
      <c r="B13" s="120"/>
      <c r="C13" s="153" t="s">
        <v>93</v>
      </c>
      <c r="D13" s="121"/>
      <c r="E13" s="153" t="s">
        <v>94</v>
      </c>
      <c r="F13" s="121"/>
      <c r="G13" s="154" t="s">
        <v>95</v>
      </c>
      <c r="H13" s="121"/>
      <c r="I13" s="154" t="s">
        <v>96</v>
      </c>
      <c r="J13" s="121"/>
      <c r="K13" s="154" t="s">
        <v>13</v>
      </c>
      <c r="L13" s="121"/>
      <c r="M13" s="154" t="s">
        <v>14</v>
      </c>
      <c r="N13" s="120"/>
      <c r="O13" s="154" t="s">
        <v>93</v>
      </c>
      <c r="P13" s="154"/>
      <c r="Q13" s="154" t="s">
        <v>94</v>
      </c>
      <c r="R13" s="154"/>
      <c r="S13" s="154" t="s">
        <v>95</v>
      </c>
      <c r="T13" s="121"/>
      <c r="U13" s="154" t="s">
        <v>96</v>
      </c>
      <c r="V13" s="121"/>
      <c r="W13" s="154" t="s">
        <v>13</v>
      </c>
      <c r="X13" s="121"/>
      <c r="Y13" s="153" t="s">
        <v>14</v>
      </c>
      <c r="Z13" s="120"/>
    </row>
    <row r="14" spans="1:26" ht="24" x14ac:dyDescent="0.25">
      <c r="A14" s="191" t="s">
        <v>97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</row>
    <row r="15" spans="1:26" ht="21" x14ac:dyDescent="0.25">
      <c r="A15" s="120"/>
      <c r="B15" s="120"/>
      <c r="C15" s="192" t="s">
        <v>341</v>
      </c>
      <c r="D15" s="192"/>
      <c r="E15" s="192"/>
      <c r="F15" s="192"/>
      <c r="G15" s="192"/>
      <c r="H15" s="192"/>
      <c r="I15" s="192"/>
      <c r="J15" s="120"/>
      <c r="K15" s="192" t="s">
        <v>358</v>
      </c>
      <c r="L15" s="192"/>
      <c r="M15" s="192"/>
      <c r="N15" s="192"/>
      <c r="O15" s="192"/>
      <c r="P15" s="192"/>
      <c r="Q15" s="192"/>
      <c r="R15" s="192"/>
      <c r="S15" s="120"/>
      <c r="T15" s="120"/>
      <c r="U15" s="120"/>
      <c r="V15" s="120"/>
      <c r="W15" s="120"/>
      <c r="X15" s="120"/>
      <c r="Y15" s="120"/>
      <c r="Z15" s="120"/>
    </row>
    <row r="16" spans="1:26" ht="21" x14ac:dyDescent="0.25">
      <c r="A16" s="122" t="s">
        <v>91</v>
      </c>
      <c r="B16" s="120"/>
      <c r="C16" s="123" t="s">
        <v>94</v>
      </c>
      <c r="D16" s="121"/>
      <c r="E16" s="123" t="s">
        <v>96</v>
      </c>
      <c r="F16" s="121"/>
      <c r="G16" s="123" t="s">
        <v>13</v>
      </c>
      <c r="H16" s="121"/>
      <c r="I16" s="123" t="s">
        <v>14</v>
      </c>
      <c r="J16" s="120"/>
      <c r="K16" s="189" t="s">
        <v>94</v>
      </c>
      <c r="L16" s="189"/>
      <c r="M16" s="189"/>
      <c r="N16" s="189"/>
      <c r="O16" s="189"/>
      <c r="P16" s="121"/>
      <c r="Q16" s="123"/>
      <c r="R16" s="121"/>
      <c r="S16" s="120"/>
      <c r="T16" s="120"/>
      <c r="U16" s="120"/>
      <c r="V16" s="120"/>
      <c r="W16" s="120"/>
      <c r="X16" s="120"/>
      <c r="Y16" s="120"/>
      <c r="Z16" s="120"/>
    </row>
    <row r="17" spans="1:26" x14ac:dyDescent="0.25">
      <c r="A17" s="121"/>
      <c r="B17" s="120"/>
      <c r="C17" s="121"/>
      <c r="D17" s="120"/>
      <c r="E17" s="121"/>
      <c r="F17" s="120"/>
      <c r="G17" s="121"/>
      <c r="H17" s="120"/>
      <c r="I17" s="121"/>
      <c r="J17" s="120"/>
      <c r="K17" s="121"/>
      <c r="L17" s="121"/>
      <c r="M17" s="121"/>
      <c r="N17" s="121"/>
      <c r="O17" s="121"/>
      <c r="P17" s="120"/>
      <c r="Q17" s="121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1:26" x14ac:dyDescent="0.25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1:26" ht="39" x14ac:dyDescent="0.95">
      <c r="A19" s="190">
        <v>3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</row>
  </sheetData>
  <mergeCells count="24">
    <mergeCell ref="A1:Z1"/>
    <mergeCell ref="A2:Z2"/>
    <mergeCell ref="A3:Z3"/>
    <mergeCell ref="A7:Z7"/>
    <mergeCell ref="H8:P8"/>
    <mergeCell ref="Q8:W8"/>
    <mergeCell ref="A5:XFD5"/>
    <mergeCell ref="V10:W10"/>
    <mergeCell ref="A11:Z11"/>
    <mergeCell ref="C12:M12"/>
    <mergeCell ref="O12:Y12"/>
    <mergeCell ref="A10:G10"/>
    <mergeCell ref="H10:I10"/>
    <mergeCell ref="J10:K10"/>
    <mergeCell ref="L10:M10"/>
    <mergeCell ref="N10:P10"/>
    <mergeCell ref="Q10:R10"/>
    <mergeCell ref="T10:U10"/>
    <mergeCell ref="K16:M16"/>
    <mergeCell ref="N16:O16"/>
    <mergeCell ref="A19:Z19"/>
    <mergeCell ref="A14:Z14"/>
    <mergeCell ref="C15:I15"/>
    <mergeCell ref="K15:R15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2:CC28"/>
  <sheetViews>
    <sheetView rightToLeft="1" view="pageBreakPreview" zoomScale="70" zoomScaleNormal="70" zoomScaleSheetLayoutView="70" workbookViewId="0">
      <selection activeCell="H29" sqref="H29"/>
    </sheetView>
  </sheetViews>
  <sheetFormatPr defaultColWidth="9.140625" defaultRowHeight="21" x14ac:dyDescent="0.6"/>
  <cols>
    <col min="1" max="1" width="4.7109375" style="1" customWidth="1"/>
    <col min="2" max="2" width="46" style="1" bestFit="1" customWidth="1"/>
    <col min="3" max="3" width="1" style="1" customWidth="1"/>
    <col min="4" max="4" width="12.7109375" style="1" customWidth="1"/>
    <col min="5" max="5" width="1" style="1" customWidth="1"/>
    <col min="6" max="6" width="14" style="1" customWidth="1"/>
    <col min="7" max="7" width="1" style="1" customWidth="1"/>
    <col min="8" max="8" width="16.7109375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28515625" style="1" bestFit="1" customWidth="1"/>
    <col min="17" max="17" width="1" style="1" customWidth="1"/>
    <col min="18" max="18" width="19.28515625" style="1" bestFit="1" customWidth="1"/>
    <col min="19" max="19" width="1" style="1" customWidth="1"/>
    <col min="20" max="20" width="26" style="1" bestFit="1" customWidth="1"/>
    <col min="21" max="21" width="1" style="1" customWidth="1"/>
    <col min="22" max="22" width="19.28515625" style="1" bestFit="1" customWidth="1"/>
    <col min="23" max="23" width="1" style="1" customWidth="1"/>
    <col min="24" max="24" width="20" style="1" bestFit="1" customWidth="1"/>
    <col min="25" max="25" width="1" style="1" customWidth="1"/>
    <col min="26" max="26" width="10.7109375" style="1" bestFit="1" customWidth="1"/>
    <col min="27" max="27" width="1" style="1" customWidth="1"/>
    <col min="28" max="28" width="20" style="1" bestFit="1" customWidth="1"/>
    <col min="29" max="29" width="1" style="1" customWidth="1"/>
    <col min="30" max="30" width="14.425781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28515625" style="1" bestFit="1" customWidth="1"/>
    <col min="35" max="35" width="1" style="1" customWidth="1"/>
    <col min="36" max="36" width="26" style="1" bestFit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0" t="s">
        <v>181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</row>
    <row r="3" spans="2:38" ht="39" x14ac:dyDescent="0.6">
      <c r="B3" s="200" t="s">
        <v>0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</row>
    <row r="4" spans="2:38" ht="39" x14ac:dyDescent="0.6">
      <c r="B4" s="200" t="s">
        <v>357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98" t="s">
        <v>164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73" t="s">
        <v>16</v>
      </c>
      <c r="C10" s="173" t="s">
        <v>16</v>
      </c>
      <c r="D10" s="173" t="s">
        <v>16</v>
      </c>
      <c r="E10" s="173" t="s">
        <v>16</v>
      </c>
      <c r="F10" s="173" t="s">
        <v>16</v>
      </c>
      <c r="G10" s="173" t="s">
        <v>16</v>
      </c>
      <c r="H10" s="173" t="s">
        <v>16</v>
      </c>
      <c r="I10" s="173" t="s">
        <v>16</v>
      </c>
      <c r="J10" s="173" t="s">
        <v>16</v>
      </c>
      <c r="K10" s="173" t="s">
        <v>16</v>
      </c>
      <c r="L10" s="173"/>
      <c r="M10" s="173"/>
      <c r="N10" s="173" t="s">
        <v>16</v>
      </c>
      <c r="P10" s="173" t="s">
        <v>341</v>
      </c>
      <c r="Q10" s="173" t="s">
        <v>2</v>
      </c>
      <c r="R10" s="173" t="s">
        <v>2</v>
      </c>
      <c r="S10" s="173" t="s">
        <v>2</v>
      </c>
      <c r="T10" s="173" t="s">
        <v>2</v>
      </c>
      <c r="V10" s="201" t="s">
        <v>3</v>
      </c>
      <c r="W10" s="173" t="s">
        <v>3</v>
      </c>
      <c r="X10" s="173" t="s">
        <v>3</v>
      </c>
      <c r="Y10" s="173" t="s">
        <v>3</v>
      </c>
      <c r="Z10" s="173" t="s">
        <v>3</v>
      </c>
      <c r="AA10" s="173" t="s">
        <v>3</v>
      </c>
      <c r="AB10" s="173" t="s">
        <v>3</v>
      </c>
      <c r="AD10" s="173" t="s">
        <v>358</v>
      </c>
      <c r="AE10" s="173" t="s">
        <v>4</v>
      </c>
      <c r="AF10" s="173" t="s">
        <v>4</v>
      </c>
      <c r="AG10" s="173" t="s">
        <v>4</v>
      </c>
      <c r="AH10" s="173" t="s">
        <v>4</v>
      </c>
      <c r="AI10" s="173" t="s">
        <v>4</v>
      </c>
      <c r="AJ10" s="173" t="s">
        <v>4</v>
      </c>
      <c r="AK10" s="173" t="s">
        <v>4</v>
      </c>
      <c r="AL10" s="173" t="s">
        <v>4</v>
      </c>
    </row>
    <row r="11" spans="2:38" s="13" customFormat="1" ht="45.75" customHeight="1" x14ac:dyDescent="0.6">
      <c r="B11" s="176" t="s">
        <v>17</v>
      </c>
      <c r="C11" s="15"/>
      <c r="D11" s="176" t="s">
        <v>18</v>
      </c>
      <c r="E11" s="15"/>
      <c r="F11" s="176" t="s">
        <v>19</v>
      </c>
      <c r="G11" s="15"/>
      <c r="H11" s="176" t="s">
        <v>20</v>
      </c>
      <c r="I11" s="15"/>
      <c r="J11" s="176" t="s">
        <v>70</v>
      </c>
      <c r="K11" s="15"/>
      <c r="L11" s="176" t="s">
        <v>22</v>
      </c>
      <c r="M11" s="115"/>
      <c r="N11" s="176" t="s">
        <v>15</v>
      </c>
      <c r="P11" s="176" t="s">
        <v>5</v>
      </c>
      <c r="Q11" s="15"/>
      <c r="R11" s="176" t="s">
        <v>6</v>
      </c>
      <c r="S11" s="15"/>
      <c r="T11" s="176" t="s">
        <v>7</v>
      </c>
      <c r="V11" s="197" t="s">
        <v>8</v>
      </c>
      <c r="W11" s="176" t="s">
        <v>8</v>
      </c>
      <c r="X11" s="176" t="s">
        <v>8</v>
      </c>
      <c r="Z11" s="176" t="s">
        <v>9</v>
      </c>
      <c r="AA11" s="176" t="s">
        <v>9</v>
      </c>
      <c r="AB11" s="176" t="s">
        <v>9</v>
      </c>
      <c r="AD11" s="176" t="s">
        <v>5</v>
      </c>
      <c r="AE11" s="15"/>
      <c r="AF11" s="176" t="s">
        <v>23</v>
      </c>
      <c r="AG11" s="15"/>
      <c r="AH11" s="176" t="s">
        <v>6</v>
      </c>
      <c r="AI11" s="15"/>
      <c r="AJ11" s="176" t="s">
        <v>7</v>
      </c>
      <c r="AK11" s="15"/>
      <c r="AL11" s="176" t="s">
        <v>11</v>
      </c>
    </row>
    <row r="12" spans="2:38" s="13" customFormat="1" ht="45.75" customHeight="1" x14ac:dyDescent="0.6">
      <c r="B12" s="177" t="s">
        <v>17</v>
      </c>
      <c r="C12" s="16"/>
      <c r="D12" s="177" t="s">
        <v>18</v>
      </c>
      <c r="E12" s="16"/>
      <c r="F12" s="177" t="s">
        <v>19</v>
      </c>
      <c r="G12" s="16"/>
      <c r="H12" s="177" t="s">
        <v>20</v>
      </c>
      <c r="I12" s="16"/>
      <c r="J12" s="177" t="s">
        <v>21</v>
      </c>
      <c r="K12" s="16"/>
      <c r="L12" s="177"/>
      <c r="M12" s="116"/>
      <c r="N12" s="177" t="s">
        <v>15</v>
      </c>
      <c r="P12" s="177" t="s">
        <v>5</v>
      </c>
      <c r="Q12" s="16"/>
      <c r="R12" s="177" t="s">
        <v>6</v>
      </c>
      <c r="S12" s="16"/>
      <c r="T12" s="177" t="s">
        <v>7</v>
      </c>
      <c r="V12" s="196" t="s">
        <v>5</v>
      </c>
      <c r="W12" s="16"/>
      <c r="X12" s="177" t="s">
        <v>6</v>
      </c>
      <c r="Z12" s="177" t="s">
        <v>5</v>
      </c>
      <c r="AA12" s="16"/>
      <c r="AB12" s="177" t="s">
        <v>12</v>
      </c>
      <c r="AD12" s="177" t="s">
        <v>5</v>
      </c>
      <c r="AE12" s="16"/>
      <c r="AF12" s="177" t="s">
        <v>23</v>
      </c>
      <c r="AG12" s="16"/>
      <c r="AH12" s="177" t="s">
        <v>6</v>
      </c>
      <c r="AI12" s="16"/>
      <c r="AJ12" s="177"/>
      <c r="AK12" s="16"/>
      <c r="AL12" s="177" t="s">
        <v>11</v>
      </c>
    </row>
    <row r="13" spans="2:38" ht="21.75" x14ac:dyDescent="0.6">
      <c r="B13" s="3"/>
      <c r="C13" s="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>
        <v>5.1000000000000004E-3</v>
      </c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1"/>
      <c r="AL13" s="73"/>
    </row>
    <row r="14" spans="2:38" ht="27" thickBot="1" x14ac:dyDescent="0.7">
      <c r="B14" s="199" t="s">
        <v>65</v>
      </c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"/>
      <c r="P14" s="158">
        <f>SUM(P13:P13)</f>
        <v>0</v>
      </c>
      <c r="Q14" s="159"/>
      <c r="R14" s="158">
        <f>SUM(R13:R13)</f>
        <v>0</v>
      </c>
      <c r="S14" s="159"/>
      <c r="T14" s="158">
        <f>SUM(T13:T13)</f>
        <v>0</v>
      </c>
      <c r="U14" s="159"/>
      <c r="V14" s="158">
        <f>SUM(V13:V13)</f>
        <v>5.1000000000000004E-3</v>
      </c>
      <c r="W14" s="159"/>
      <c r="X14" s="158">
        <f>SUM(X13:X13)</f>
        <v>0</v>
      </c>
      <c r="Y14" s="159"/>
      <c r="Z14" s="158">
        <f>SUM(Z13:Z13)</f>
        <v>0</v>
      </c>
      <c r="AA14" s="159"/>
      <c r="AB14" s="158">
        <f>SUM(AB13:AB13)</f>
        <v>0</v>
      </c>
      <c r="AC14" s="159"/>
      <c r="AD14" s="158">
        <f>SUM(AD13:AD13)</f>
        <v>0</v>
      </c>
      <c r="AE14" s="156"/>
      <c r="AF14" s="158"/>
      <c r="AG14" s="159"/>
      <c r="AH14" s="158">
        <f>SUM(AH13:AH13)</f>
        <v>0</v>
      </c>
      <c r="AI14" s="159"/>
      <c r="AJ14" s="158">
        <f>SUM(AJ13:AJ13)</f>
        <v>0</v>
      </c>
      <c r="AK14" s="159"/>
      <c r="AL14" s="160">
        <f>SUM(AL13:AL13)</f>
        <v>0</v>
      </c>
    </row>
    <row r="15" spans="2:38" ht="21" customHeight="1" thickTop="1" x14ac:dyDescent="0.6">
      <c r="V15"/>
      <c r="W15"/>
    </row>
    <row r="16" spans="2:38" x14ac:dyDescent="0.6">
      <c r="V16"/>
      <c r="W16"/>
    </row>
    <row r="17" spans="20:81" ht="21.75" x14ac:dyDescent="0.6">
      <c r="V17"/>
      <c r="W17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</row>
    <row r="18" spans="20:81" ht="21.75" x14ac:dyDescent="0.6">
      <c r="V18"/>
      <c r="W18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</row>
    <row r="19" spans="20:81" ht="21.75" x14ac:dyDescent="0.6">
      <c r="V19"/>
      <c r="W19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</row>
    <row r="20" spans="20:81" ht="21.75" x14ac:dyDescent="0.6">
      <c r="V20"/>
      <c r="W20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</row>
    <row r="21" spans="20:81" ht="33" x14ac:dyDescent="0.8">
      <c r="T21" s="43">
        <v>4</v>
      </c>
      <c r="V21"/>
      <c r="W21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</row>
    <row r="22" spans="20:81" ht="21.75" x14ac:dyDescent="0.6">
      <c r="V22"/>
      <c r="W22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</row>
    <row r="23" spans="20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20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20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20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20:81" ht="21.75" x14ac:dyDescent="0.6">
      <c r="V27"/>
      <c r="W2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20:81" x14ac:dyDescent="0.6">
      <c r="V28"/>
      <c r="W28"/>
    </row>
  </sheetData>
  <mergeCells count="30">
    <mergeCell ref="B8:R8"/>
    <mergeCell ref="B14:N14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</mergeCells>
  <printOptions horizontalCentered="1" verticalCentered="1"/>
  <pageMargins left="0" right="0" top="0.25" bottom="0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B5" zoomScale="70" zoomScaleNormal="110" zoomScaleSheetLayoutView="70" workbookViewId="0">
      <selection activeCell="B2" sqref="B2:AF2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</row>
    <row r="3" spans="2:32" ht="39" x14ac:dyDescent="0.6">
      <c r="B3" s="200" t="s">
        <v>0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</row>
    <row r="4" spans="2:32" ht="39" x14ac:dyDescent="0.6">
      <c r="B4" s="200" t="s">
        <v>357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165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75" t="s">
        <v>29</v>
      </c>
      <c r="C10" s="175" t="s">
        <v>29</v>
      </c>
      <c r="D10" s="175" t="s">
        <v>29</v>
      </c>
      <c r="E10" s="175" t="s">
        <v>29</v>
      </c>
      <c r="F10" s="175" t="s">
        <v>29</v>
      </c>
      <c r="G10" s="175" t="s">
        <v>29</v>
      </c>
      <c r="H10" s="175" t="s">
        <v>29</v>
      </c>
      <c r="I10" s="175" t="s">
        <v>29</v>
      </c>
      <c r="J10" s="175" t="s">
        <v>29</v>
      </c>
      <c r="L10" s="202"/>
      <c r="M10" s="175" t="s">
        <v>2</v>
      </c>
      <c r="N10" s="175" t="s">
        <v>2</v>
      </c>
      <c r="O10" s="175" t="s">
        <v>2</v>
      </c>
      <c r="P10" s="175" t="s">
        <v>2</v>
      </c>
      <c r="R10" s="175" t="s">
        <v>3</v>
      </c>
      <c r="S10" s="175" t="s">
        <v>3</v>
      </c>
      <c r="T10" s="175" t="s">
        <v>3</v>
      </c>
      <c r="U10" s="175" t="s">
        <v>3</v>
      </c>
      <c r="V10" s="175"/>
      <c r="W10" s="175" t="s">
        <v>3</v>
      </c>
      <c r="X10" s="175" t="s">
        <v>3</v>
      </c>
      <c r="Z10" s="175" t="s">
        <v>358</v>
      </c>
      <c r="AA10" s="175" t="s">
        <v>4</v>
      </c>
      <c r="AB10" s="175" t="s">
        <v>4</v>
      </c>
      <c r="AC10" s="175" t="s">
        <v>4</v>
      </c>
      <c r="AD10" s="175" t="s">
        <v>4</v>
      </c>
      <c r="AE10" s="175" t="s">
        <v>4</v>
      </c>
      <c r="AF10" s="175" t="s">
        <v>4</v>
      </c>
    </row>
    <row r="11" spans="2:32" s="13" customFormat="1" x14ac:dyDescent="0.6">
      <c r="B11" s="176" t="s">
        <v>30</v>
      </c>
      <c r="C11" s="15"/>
      <c r="D11" s="176" t="s">
        <v>70</v>
      </c>
      <c r="E11" s="15"/>
      <c r="F11" s="176" t="s">
        <v>22</v>
      </c>
      <c r="G11" s="15"/>
      <c r="H11" s="176" t="s">
        <v>31</v>
      </c>
      <c r="I11" s="15"/>
      <c r="J11" s="176" t="s">
        <v>19</v>
      </c>
      <c r="L11" s="197" t="s">
        <v>5</v>
      </c>
      <c r="M11" s="15"/>
      <c r="N11" s="176" t="s">
        <v>6</v>
      </c>
      <c r="O11" s="15"/>
      <c r="P11" s="176" t="s">
        <v>7</v>
      </c>
      <c r="R11" s="176" t="s">
        <v>8</v>
      </c>
      <c r="S11" s="176" t="s">
        <v>8</v>
      </c>
      <c r="T11" s="176" t="s">
        <v>8</v>
      </c>
      <c r="U11" s="15"/>
      <c r="V11" s="197" t="s">
        <v>9</v>
      </c>
      <c r="W11" s="176" t="s">
        <v>9</v>
      </c>
      <c r="X11" s="176" t="s">
        <v>9</v>
      </c>
      <c r="Z11" s="176" t="s">
        <v>5</v>
      </c>
      <c r="AA11" s="15"/>
      <c r="AB11" s="176" t="s">
        <v>6</v>
      </c>
      <c r="AC11" s="15"/>
      <c r="AD11" s="176" t="s">
        <v>7</v>
      </c>
      <c r="AE11" s="15"/>
      <c r="AF11" s="176" t="s">
        <v>32</v>
      </c>
    </row>
    <row r="12" spans="2:32" s="13" customFormat="1" ht="75.75" customHeight="1" x14ac:dyDescent="0.6">
      <c r="B12" s="177" t="s">
        <v>30</v>
      </c>
      <c r="C12" s="16"/>
      <c r="D12" s="177" t="s">
        <v>21</v>
      </c>
      <c r="E12" s="16"/>
      <c r="F12" s="177" t="s">
        <v>22</v>
      </c>
      <c r="G12" s="16"/>
      <c r="H12" s="177" t="s">
        <v>31</v>
      </c>
      <c r="I12" s="16"/>
      <c r="J12" s="177" t="s">
        <v>19</v>
      </c>
      <c r="L12" s="177"/>
      <c r="M12" s="16"/>
      <c r="N12" s="177" t="s">
        <v>6</v>
      </c>
      <c r="O12" s="16"/>
      <c r="P12" s="177" t="s">
        <v>7</v>
      </c>
      <c r="R12" s="177" t="s">
        <v>5</v>
      </c>
      <c r="S12" s="16"/>
      <c r="T12" s="177" t="s">
        <v>6</v>
      </c>
      <c r="U12" s="16"/>
      <c r="V12" s="196" t="s">
        <v>5</v>
      </c>
      <c r="W12" s="16"/>
      <c r="X12" s="177" t="s">
        <v>12</v>
      </c>
      <c r="Z12" s="177" t="s">
        <v>5</v>
      </c>
      <c r="AA12" s="16"/>
      <c r="AB12" s="177" t="s">
        <v>6</v>
      </c>
      <c r="AC12" s="16"/>
      <c r="AD12" s="177" t="s">
        <v>7</v>
      </c>
      <c r="AE12" s="16"/>
      <c r="AF12" s="177" t="s">
        <v>32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99">
        <v>0</v>
      </c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8"/>
      <c r="AF13" s="105"/>
    </row>
    <row r="14" spans="2:32" ht="27" thickBot="1" x14ac:dyDescent="0.7">
      <c r="B14" s="203" t="s">
        <v>65</v>
      </c>
      <c r="C14" s="203"/>
      <c r="D14" s="203"/>
      <c r="E14" s="203"/>
      <c r="F14" s="203"/>
      <c r="G14" s="203"/>
      <c r="H14" s="203"/>
      <c r="I14" s="203"/>
      <c r="J14" s="203"/>
      <c r="K14" s="19"/>
      <c r="L14" s="106">
        <f>SUM(L13:L13)</f>
        <v>0</v>
      </c>
      <c r="M14" s="98"/>
      <c r="N14" s="106" t="s">
        <v>80</v>
      </c>
      <c r="O14" s="98"/>
      <c r="P14" s="106" t="s">
        <v>80</v>
      </c>
      <c r="Q14" s="98"/>
      <c r="R14" s="106" t="s">
        <v>80</v>
      </c>
      <c r="S14" s="98"/>
      <c r="T14" s="106" t="s">
        <v>80</v>
      </c>
      <c r="U14" s="98"/>
      <c r="V14" s="106" t="s">
        <v>80</v>
      </c>
      <c r="W14" s="98"/>
      <c r="X14" s="106" t="s">
        <v>80</v>
      </c>
      <c r="Y14" s="98"/>
      <c r="Z14" s="106" t="s">
        <v>80</v>
      </c>
      <c r="AA14" s="98"/>
      <c r="AB14" s="106" t="s">
        <v>80</v>
      </c>
      <c r="AC14" s="98"/>
      <c r="AD14" s="106" t="s">
        <v>80</v>
      </c>
      <c r="AE14" s="98"/>
      <c r="AF14" s="107">
        <f>SUM(AF13:AF13)</f>
        <v>0</v>
      </c>
    </row>
    <row r="15" spans="2:32" ht="21.75" thickTop="1" x14ac:dyDescent="0.6">
      <c r="L15" s="97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27"/>
  <sheetViews>
    <sheetView rightToLeft="1" view="pageBreakPreview" zoomScale="70" zoomScaleNormal="100" zoomScaleSheetLayoutView="70" workbookViewId="0">
      <selection activeCell="H23" sqref="H23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3" t="s">
        <v>182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2:20" ht="30" x14ac:dyDescent="0.55000000000000004">
      <c r="B3" s="173" t="s">
        <v>0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2:20" ht="30" x14ac:dyDescent="0.55000000000000004">
      <c r="B4" s="173" t="s">
        <v>357</v>
      </c>
      <c r="C4" s="173"/>
      <c r="D4" s="173"/>
      <c r="E4" s="173"/>
      <c r="F4" s="173"/>
      <c r="G4" s="173"/>
      <c r="H4" s="173"/>
      <c r="I4" s="173"/>
      <c r="J4" s="173"/>
      <c r="K4" s="173"/>
      <c r="L4" s="173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166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74" t="s">
        <v>33</v>
      </c>
      <c r="D8" s="175" t="s">
        <v>341</v>
      </c>
      <c r="F8" s="175" t="s">
        <v>3</v>
      </c>
      <c r="G8" s="175" t="s">
        <v>3</v>
      </c>
      <c r="H8" s="175" t="s">
        <v>3</v>
      </c>
      <c r="J8" s="175" t="s">
        <v>358</v>
      </c>
      <c r="K8" s="175" t="s">
        <v>4</v>
      </c>
      <c r="L8" s="175" t="s">
        <v>4</v>
      </c>
    </row>
    <row r="9" spans="2:20" s="4" customFormat="1" x14ac:dyDescent="0.55000000000000004">
      <c r="B9" s="207" t="s">
        <v>33</v>
      </c>
      <c r="D9" s="205" t="s">
        <v>34</v>
      </c>
      <c r="F9" s="205" t="s">
        <v>35</v>
      </c>
      <c r="G9" s="27"/>
      <c r="H9" s="205" t="s">
        <v>36</v>
      </c>
      <c r="J9" s="205" t="s">
        <v>34</v>
      </c>
      <c r="K9" s="27"/>
      <c r="L9" s="206" t="s">
        <v>32</v>
      </c>
    </row>
    <row r="10" spans="2:20" s="4" customFormat="1" x14ac:dyDescent="0.55000000000000004">
      <c r="B10" s="3" t="s">
        <v>242</v>
      </c>
      <c r="C10" s="102"/>
      <c r="D10" s="102">
        <v>2734542486</v>
      </c>
      <c r="E10" s="102"/>
      <c r="F10" s="102">
        <v>69528613816</v>
      </c>
      <c r="G10" s="102"/>
      <c r="H10" s="102">
        <v>71585600111</v>
      </c>
      <c r="I10" s="102"/>
      <c r="J10" s="102">
        <v>677556191</v>
      </c>
      <c r="K10" s="6"/>
      <c r="L10" s="31">
        <f>J10/'سرمایه گذاری ها'!$O$17</f>
        <v>2.6646447397324813E-3</v>
      </c>
      <c r="N10"/>
    </row>
    <row r="11" spans="2:20" s="4" customFormat="1" x14ac:dyDescent="0.55000000000000004">
      <c r="B11" s="3" t="s">
        <v>240</v>
      </c>
      <c r="C11" s="102"/>
      <c r="D11" s="102">
        <v>738355</v>
      </c>
      <c r="E11" s="102"/>
      <c r="F11" s="102">
        <v>3022</v>
      </c>
      <c r="G11" s="102"/>
      <c r="H11" s="102">
        <v>0</v>
      </c>
      <c r="I11" s="102"/>
      <c r="J11" s="102">
        <v>741377</v>
      </c>
      <c r="K11" s="6"/>
      <c r="L11" s="31">
        <f>J11/'سرمایه گذاری ها'!$O$17</f>
        <v>2.9156346727391172E-6</v>
      </c>
      <c r="N11"/>
    </row>
    <row r="12" spans="2:20" s="4" customFormat="1" x14ac:dyDescent="0.55000000000000004">
      <c r="B12" s="3" t="s">
        <v>241</v>
      </c>
      <c r="C12" s="102"/>
      <c r="D12" s="102">
        <v>285324</v>
      </c>
      <c r="E12" s="102"/>
      <c r="F12" s="102">
        <v>1169</v>
      </c>
      <c r="G12" s="102"/>
      <c r="H12" s="102">
        <v>0</v>
      </c>
      <c r="I12" s="102"/>
      <c r="J12" s="102">
        <v>286493</v>
      </c>
      <c r="K12" s="6"/>
      <c r="L12" s="31">
        <f>J12/'سرمایه گذاری ها'!$O$17</f>
        <v>1.1266992694635091E-6</v>
      </c>
      <c r="N12"/>
    </row>
    <row r="13" spans="2:20" s="4" customFormat="1" x14ac:dyDescent="0.55000000000000004">
      <c r="B13" s="5"/>
      <c r="C13" s="6"/>
      <c r="D13" s="68">
        <v>3.6200000000000003E-2</v>
      </c>
      <c r="E13" s="6"/>
      <c r="F13" s="68"/>
      <c r="G13" s="6"/>
      <c r="H13" s="68"/>
      <c r="I13" s="6"/>
      <c r="J13" s="68"/>
      <c r="K13" s="6"/>
      <c r="L13" s="31"/>
      <c r="N13"/>
    </row>
    <row r="14" spans="2:20" ht="27" thickBot="1" x14ac:dyDescent="0.6">
      <c r="B14" s="53" t="s">
        <v>65</v>
      </c>
      <c r="D14" s="54">
        <f>SUM(D10:D13)</f>
        <v>2735566165.0362</v>
      </c>
      <c r="E14" s="54">
        <f>SUM(E10:E12)</f>
        <v>0</v>
      </c>
      <c r="F14" s="54">
        <f>SUM(F10:F12)</f>
        <v>69528618007</v>
      </c>
      <c r="G14" s="54">
        <f>SUM(G10:G12)</f>
        <v>0</v>
      </c>
      <c r="H14" s="54">
        <f>SUM(H10:H12)</f>
        <v>71585600111</v>
      </c>
      <c r="I14" s="54">
        <f>SUM(I10:I12)</f>
        <v>0</v>
      </c>
      <c r="J14" s="54">
        <f>SUM(J10:J13)</f>
        <v>678584061</v>
      </c>
      <c r="L14" s="62">
        <f>SUM(L10:L13)</f>
        <v>2.6686870736746843E-3</v>
      </c>
      <c r="N14"/>
    </row>
    <row r="15" spans="2:20" ht="21.75" thickTop="1" x14ac:dyDescent="0.55000000000000004">
      <c r="D15"/>
      <c r="N15"/>
    </row>
    <row r="16" spans="2:20" x14ac:dyDescent="0.55000000000000004">
      <c r="B16" s="204">
        <v>6</v>
      </c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N16"/>
    </row>
    <row r="17" spans="2:14" x14ac:dyDescent="0.55000000000000004">
      <c r="B17" s="20"/>
      <c r="D17"/>
      <c r="N17"/>
    </row>
    <row r="18" spans="2:14" x14ac:dyDescent="0.55000000000000004">
      <c r="D18"/>
      <c r="N18"/>
    </row>
    <row r="19" spans="2:14" x14ac:dyDescent="0.55000000000000004">
      <c r="D19"/>
      <c r="N19"/>
    </row>
    <row r="20" spans="2:14" x14ac:dyDescent="0.55000000000000004">
      <c r="D20"/>
      <c r="N20"/>
    </row>
    <row r="21" spans="2:14" x14ac:dyDescent="0.55000000000000004">
      <c r="D21"/>
      <c r="N21"/>
    </row>
    <row r="22" spans="2:14" x14ac:dyDescent="0.55000000000000004">
      <c r="D22"/>
      <c r="N22"/>
    </row>
    <row r="23" spans="2:14" x14ac:dyDescent="0.55000000000000004">
      <c r="D23"/>
      <c r="N23"/>
    </row>
    <row r="24" spans="2:14" x14ac:dyDescent="0.55000000000000004">
      <c r="D24"/>
      <c r="N24"/>
    </row>
    <row r="25" spans="2:14" x14ac:dyDescent="0.55000000000000004">
      <c r="D25"/>
      <c r="N25"/>
    </row>
    <row r="26" spans="2:14" x14ac:dyDescent="0.55000000000000004">
      <c r="N26"/>
    </row>
    <row r="27" spans="2:14" x14ac:dyDescent="0.55000000000000004">
      <c r="D27" s="3"/>
      <c r="N27"/>
    </row>
  </sheetData>
  <sortState xmlns:xlrd2="http://schemas.microsoft.com/office/spreadsheetml/2017/richdata2" ref="B10:J12">
    <sortCondition descending="1" ref="J10:J12"/>
  </sortState>
  <mergeCells count="13">
    <mergeCell ref="B16:L16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Y22"/>
  <sheetViews>
    <sheetView rightToLeft="1" view="pageBreakPreview" zoomScaleNormal="100" zoomScaleSheetLayoutView="100" workbookViewId="0">
      <selection activeCell="A9" sqref="A9:W10"/>
    </sheetView>
  </sheetViews>
  <sheetFormatPr defaultRowHeight="15" x14ac:dyDescent="0.25"/>
  <cols>
    <col min="1" max="1" width="30" bestFit="1" customWidth="1"/>
    <col min="2" max="2" width="0.7109375" customWidth="1"/>
    <col min="3" max="3" width="12.28515625" bestFit="1" customWidth="1"/>
    <col min="4" max="4" width="0.7109375" customWidth="1"/>
    <col min="5" max="5" width="19.42578125" bestFit="1" customWidth="1"/>
    <col min="6" max="6" width="0.7109375" customWidth="1"/>
    <col min="7" max="7" width="17.5703125" bestFit="1" customWidth="1"/>
    <col min="8" max="8" width="0.7109375" customWidth="1"/>
    <col min="9" max="9" width="12.140625" bestFit="1" customWidth="1"/>
    <col min="10" max="10" width="0.7109375" customWidth="1"/>
    <col min="11" max="11" width="18.85546875" bestFit="1" customWidth="1"/>
    <col min="12" max="12" width="0.7109375" customWidth="1"/>
    <col min="13" max="13" width="14.42578125" bestFit="1" customWidth="1"/>
    <col min="14" max="14" width="0.7109375" customWidth="1"/>
    <col min="15" max="15" width="19.85546875" bestFit="1" customWidth="1"/>
    <col min="16" max="16" width="0.7109375" customWidth="1"/>
    <col min="17" max="17" width="10.28515625" bestFit="1" customWidth="1"/>
    <col min="18" max="18" width="0.7109375" customWidth="1"/>
    <col min="19" max="19" width="21.7109375" customWidth="1"/>
    <col min="20" max="20" width="0.7109375" customWidth="1"/>
    <col min="21" max="21" width="15.5703125" bestFit="1" customWidth="1"/>
    <col min="22" max="22" width="0.7109375" customWidth="1"/>
    <col min="23" max="23" width="25" bestFit="1" customWidth="1"/>
    <col min="24" max="24" width="0.7109375" customWidth="1"/>
    <col min="25" max="25" width="18.28515625" customWidth="1"/>
  </cols>
  <sheetData>
    <row r="1" spans="1:25" ht="25.5" x14ac:dyDescent="0.25">
      <c r="A1" s="194" t="s">
        <v>182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</row>
    <row r="2" spans="1:25" ht="25.5" x14ac:dyDescent="0.25">
      <c r="A2" s="194" t="s">
        <v>89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</row>
    <row r="3" spans="1:25" ht="25.5" x14ac:dyDescent="0.25">
      <c r="A3" s="194" t="s">
        <v>357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</row>
    <row r="4" spans="1:25" x14ac:dyDescent="0.25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</row>
    <row r="5" spans="1:25" ht="24" x14ac:dyDescent="0.25">
      <c r="A5" s="143" t="s">
        <v>167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</row>
    <row r="6" spans="1:25" ht="21" x14ac:dyDescent="0.25">
      <c r="A6" s="120"/>
      <c r="B6" s="120"/>
      <c r="C6" s="120"/>
      <c r="D6" s="192" t="s">
        <v>341</v>
      </c>
      <c r="E6" s="192"/>
      <c r="F6" s="192"/>
      <c r="G6" s="192"/>
      <c r="H6" s="120"/>
      <c r="I6" s="192" t="s">
        <v>3</v>
      </c>
      <c r="J6" s="192"/>
      <c r="K6" s="192"/>
      <c r="L6" s="192"/>
      <c r="M6" s="192"/>
      <c r="N6" s="192"/>
      <c r="O6" s="192"/>
      <c r="P6" s="120"/>
      <c r="Q6" s="192" t="s">
        <v>358</v>
      </c>
      <c r="R6" s="192"/>
      <c r="S6" s="192"/>
      <c r="T6" s="192"/>
      <c r="U6" s="192"/>
      <c r="V6" s="192"/>
      <c r="W6" s="192"/>
      <c r="X6" s="192"/>
      <c r="Y6" s="192"/>
    </row>
    <row r="7" spans="1:25" ht="21" x14ac:dyDescent="0.25">
      <c r="A7" s="120"/>
      <c r="B7" s="120"/>
      <c r="C7" s="120"/>
      <c r="D7" s="121"/>
      <c r="E7" s="121"/>
      <c r="F7" s="121"/>
      <c r="G7" s="121"/>
      <c r="H7" s="120"/>
      <c r="I7" s="189" t="s">
        <v>98</v>
      </c>
      <c r="J7" s="189"/>
      <c r="K7" s="189"/>
      <c r="L7" s="121"/>
      <c r="M7" s="189" t="s">
        <v>99</v>
      </c>
      <c r="N7" s="189"/>
      <c r="O7" s="189"/>
      <c r="P7" s="120"/>
      <c r="Q7" s="121"/>
      <c r="R7" s="121"/>
      <c r="S7" s="121"/>
      <c r="T7" s="121"/>
      <c r="U7" s="121"/>
      <c r="V7" s="121"/>
      <c r="W7" s="121"/>
      <c r="X7" s="121"/>
      <c r="Y7" s="121"/>
    </row>
    <row r="8" spans="1:25" ht="21" x14ac:dyDescent="0.25">
      <c r="A8" s="122" t="s">
        <v>100</v>
      </c>
      <c r="B8" s="120"/>
      <c r="C8" s="122" t="s">
        <v>101</v>
      </c>
      <c r="D8" s="120"/>
      <c r="E8" s="122" t="s">
        <v>6</v>
      </c>
      <c r="F8" s="120"/>
      <c r="G8" s="122" t="s">
        <v>7</v>
      </c>
      <c r="H8" s="120"/>
      <c r="I8" s="123" t="s">
        <v>5</v>
      </c>
      <c r="J8" s="121"/>
      <c r="K8" s="123" t="s">
        <v>6</v>
      </c>
      <c r="L8" s="120"/>
      <c r="M8" s="123" t="s">
        <v>5</v>
      </c>
      <c r="N8" s="121"/>
      <c r="O8" s="123" t="s">
        <v>12</v>
      </c>
      <c r="P8" s="120"/>
      <c r="Q8" s="122" t="s">
        <v>5</v>
      </c>
      <c r="R8" s="120"/>
      <c r="S8" s="122" t="s">
        <v>102</v>
      </c>
      <c r="T8" s="120"/>
      <c r="U8" s="122" t="s">
        <v>6</v>
      </c>
      <c r="V8" s="120"/>
      <c r="W8" s="122" t="s">
        <v>7</v>
      </c>
      <c r="X8" s="120"/>
      <c r="Y8" s="122" t="s">
        <v>103</v>
      </c>
    </row>
    <row r="9" spans="1:25" ht="21" x14ac:dyDescent="0.5">
      <c r="A9" s="133" t="s">
        <v>354</v>
      </c>
      <c r="B9" s="120"/>
      <c r="C9" s="169">
        <v>47000</v>
      </c>
      <c r="D9" s="169"/>
      <c r="E9" s="169">
        <v>14005302062</v>
      </c>
      <c r="F9" s="169"/>
      <c r="G9" s="169">
        <v>13331679808.125</v>
      </c>
      <c r="H9" s="169"/>
      <c r="I9" s="169">
        <v>0</v>
      </c>
      <c r="J9" s="169"/>
      <c r="K9" s="169">
        <v>0</v>
      </c>
      <c r="L9" s="169"/>
      <c r="M9" s="169">
        <v>-8000</v>
      </c>
      <c r="N9" s="169"/>
      <c r="O9" s="169">
        <v>2293480830</v>
      </c>
      <c r="P9" s="169"/>
      <c r="Q9" s="169">
        <v>39000</v>
      </c>
      <c r="R9" s="169"/>
      <c r="S9" s="169">
        <v>260400</v>
      </c>
      <c r="T9" s="169"/>
      <c r="U9" s="169">
        <v>11621420859</v>
      </c>
      <c r="V9" s="169"/>
      <c r="W9" s="169">
        <v>10143540225</v>
      </c>
      <c r="X9" s="120"/>
      <c r="Y9" s="162">
        <f>W9/'سرمایه گذاری ها'!O17</f>
        <v>3.9891792683525315E-2</v>
      </c>
    </row>
    <row r="10" spans="1:25" ht="21" x14ac:dyDescent="0.5">
      <c r="A10" s="133" t="s">
        <v>355</v>
      </c>
      <c r="B10" s="120"/>
      <c r="C10" s="169">
        <v>53000</v>
      </c>
      <c r="D10" s="169"/>
      <c r="E10" s="169">
        <v>9801877901</v>
      </c>
      <c r="F10" s="169"/>
      <c r="G10" s="169">
        <v>9004594331.25</v>
      </c>
      <c r="H10" s="169"/>
      <c r="I10" s="169">
        <v>0</v>
      </c>
      <c r="J10" s="169"/>
      <c r="K10" s="169">
        <v>0</v>
      </c>
      <c r="L10" s="169"/>
      <c r="M10" s="169">
        <v>0</v>
      </c>
      <c r="N10" s="169"/>
      <c r="O10" s="169">
        <v>0</v>
      </c>
      <c r="P10" s="169"/>
      <c r="Q10" s="169">
        <v>53000</v>
      </c>
      <c r="R10" s="169"/>
      <c r="S10" s="169">
        <v>169030</v>
      </c>
      <c r="T10" s="169"/>
      <c r="U10" s="169">
        <v>9801877901</v>
      </c>
      <c r="V10" s="169"/>
      <c r="W10" s="169">
        <v>8947951674.375</v>
      </c>
      <c r="X10" s="120"/>
      <c r="Y10" s="162">
        <f>W10/'سرمایه گذاری ها'!O17</f>
        <v>3.5189867168528011E-2</v>
      </c>
    </row>
    <row r="11" spans="1:25" ht="21.75" thickBot="1" x14ac:dyDescent="0.55000000000000004">
      <c r="A11" s="145" t="s">
        <v>65</v>
      </c>
      <c r="B11" s="146"/>
      <c r="C11" s="151">
        <f>SUM(C9:C10)</f>
        <v>100000</v>
      </c>
      <c r="D11" s="157"/>
      <c r="E11" s="151">
        <f>SUM(E9:E10)</f>
        <v>23807179963</v>
      </c>
      <c r="F11" s="157"/>
      <c r="G11" s="151">
        <f>SUM(G9:G10)</f>
        <v>22336274139.375</v>
      </c>
      <c r="H11" s="157"/>
      <c r="I11" s="170">
        <f>SUM(I9:I10)</f>
        <v>0</v>
      </c>
      <c r="J11" s="170"/>
      <c r="K11" s="170">
        <f>SUM(K9:K10)</f>
        <v>0</v>
      </c>
      <c r="L11" s="170"/>
      <c r="M11" s="170">
        <f>SUM(M9:M10)</f>
        <v>-8000</v>
      </c>
      <c r="N11" s="170"/>
      <c r="O11" s="170">
        <f>SUM(O9:O10)</f>
        <v>2293480830</v>
      </c>
      <c r="P11" s="170"/>
      <c r="Q11" s="170">
        <f>SUM(Q9:Q10)</f>
        <v>92000</v>
      </c>
      <c r="R11" s="170"/>
      <c r="S11" s="170"/>
      <c r="T11" s="170"/>
      <c r="U11" s="170">
        <f>SUM(U9:U10)</f>
        <v>21423298760</v>
      </c>
      <c r="V11" s="170"/>
      <c r="W11" s="170">
        <f>SUM(W9:W10)</f>
        <v>19091491899.375</v>
      </c>
      <c r="X11" s="146"/>
      <c r="Y11" s="163">
        <f>SUM(Y9:Y10)</f>
        <v>7.5081659852053326E-2</v>
      </c>
    </row>
    <row r="12" spans="1:25" ht="15.75" thickTop="1" x14ac:dyDescent="0.25">
      <c r="A12" s="120"/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</row>
    <row r="13" spans="1:25" x14ac:dyDescent="0.25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</row>
    <row r="14" spans="1:25" x14ac:dyDescent="0.25">
      <c r="A14" s="120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</row>
    <row r="15" spans="1:25" x14ac:dyDescent="0.25">
      <c r="A15" s="12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</row>
    <row r="16" spans="1:25" x14ac:dyDescent="0.25">
      <c r="A16" s="120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</row>
    <row r="17" spans="1:25" x14ac:dyDescent="0.25">
      <c r="A17" s="120"/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</row>
    <row r="22" spans="1:25" ht="21" x14ac:dyDescent="0.55000000000000004">
      <c r="A22" s="204">
        <v>7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</row>
  </sheetData>
  <sortState xmlns:xlrd2="http://schemas.microsoft.com/office/spreadsheetml/2017/richdata2" ref="A9:W10">
    <sortCondition descending="1" ref="W9:W10"/>
  </sortState>
  <mergeCells count="10">
    <mergeCell ref="A22:Y22"/>
    <mergeCell ref="A1:Y1"/>
    <mergeCell ref="A2:Y2"/>
    <mergeCell ref="A3:Y3"/>
    <mergeCell ref="B5:Y5"/>
    <mergeCell ref="D6:G6"/>
    <mergeCell ref="I6:O6"/>
    <mergeCell ref="Q6:Y6"/>
    <mergeCell ref="I7:K7"/>
    <mergeCell ref="M7:O7"/>
  </mergeCells>
  <pageMargins left="0.7" right="0.7" top="0.75" bottom="0.75" header="0.3" footer="0.3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S5" sqref="S5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09" t="s">
        <v>182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</row>
    <row r="3" spans="2:28" ht="35.25" x14ac:dyDescent="0.6">
      <c r="B3" s="209" t="s">
        <v>0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2:28" ht="35.25" x14ac:dyDescent="0.6">
      <c r="B4" s="209" t="s">
        <v>357</v>
      </c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</row>
    <row r="5" spans="2:28" ht="138.75" customHeight="1" x14ac:dyDescent="0.6"/>
    <row r="6" spans="2:28" s="2" customFormat="1" ht="30" x14ac:dyDescent="0.55000000000000004">
      <c r="B6" s="12" t="s">
        <v>74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11" t="s">
        <v>69</v>
      </c>
      <c r="D8" s="173" t="s">
        <v>358</v>
      </c>
      <c r="E8" s="173" t="s">
        <v>4</v>
      </c>
      <c r="F8" s="173" t="s">
        <v>4</v>
      </c>
      <c r="G8" s="173" t="s">
        <v>4</v>
      </c>
      <c r="H8" s="173" t="s">
        <v>4</v>
      </c>
      <c r="I8" s="173" t="s">
        <v>4</v>
      </c>
      <c r="J8" s="173" t="s">
        <v>4</v>
      </c>
      <c r="K8" s="173" t="s">
        <v>4</v>
      </c>
      <c r="L8" s="173" t="s">
        <v>4</v>
      </c>
      <c r="M8" s="173" t="s">
        <v>4</v>
      </c>
      <c r="N8" s="173" t="s">
        <v>4</v>
      </c>
    </row>
    <row r="9" spans="2:28" ht="30" x14ac:dyDescent="0.6">
      <c r="B9" s="211" t="s">
        <v>1</v>
      </c>
      <c r="D9" s="210" t="s">
        <v>5</v>
      </c>
      <c r="E9" s="17"/>
      <c r="F9" s="210" t="s">
        <v>24</v>
      </c>
      <c r="G9" s="17"/>
      <c r="H9" s="210" t="s">
        <v>25</v>
      </c>
      <c r="I9" s="17"/>
      <c r="J9" s="210" t="s">
        <v>26</v>
      </c>
      <c r="K9" s="17"/>
      <c r="L9" s="205" t="s">
        <v>27</v>
      </c>
      <c r="M9" s="17"/>
      <c r="N9" s="210" t="s">
        <v>28</v>
      </c>
    </row>
    <row r="10" spans="2:28" ht="26.25" customHeight="1" x14ac:dyDescent="0.6">
      <c r="B10" s="74"/>
      <c r="D10" s="75"/>
      <c r="E10" s="64"/>
      <c r="F10" s="75"/>
      <c r="G10" s="64"/>
      <c r="H10" s="76"/>
      <c r="J10" s="74"/>
      <c r="L10" s="75"/>
      <c r="N10" s="11"/>
    </row>
    <row r="11" spans="2:28" ht="31.5" thickBot="1" x14ac:dyDescent="0.9">
      <c r="B11" s="63" t="s">
        <v>65</v>
      </c>
      <c r="D11" s="78"/>
      <c r="E11" s="79"/>
      <c r="F11" s="78">
        <f>SUM(F10:F10)</f>
        <v>0</v>
      </c>
      <c r="G11" s="79"/>
      <c r="H11" s="78">
        <f>SUM(H10:H10)</f>
        <v>0</v>
      </c>
      <c r="I11" s="80"/>
      <c r="J11" s="103"/>
      <c r="K11" s="80"/>
      <c r="L11" s="78">
        <f>SUM(L10:L10)</f>
        <v>0</v>
      </c>
      <c r="M11" s="80"/>
      <c r="N11" s="81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0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2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2025-02-19T06:30:19Z</cp:lastPrinted>
  <dcterms:created xsi:type="dcterms:W3CDTF">2021-12-28T12:49:50Z</dcterms:created>
  <dcterms:modified xsi:type="dcterms:W3CDTF">2025-02-24T11:40:25Z</dcterms:modified>
</cp:coreProperties>
</file>