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Y:\Sandogh\گزارشات\گزارش ماهانه صندوق ها\1403\آذر\ارمغان\"/>
    </mc:Choice>
  </mc:AlternateContent>
  <xr:revisionPtr revIDLastSave="0" documentId="13_ncr:1_{2A49224C-B2F7-4DCB-82CB-528C10700E7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صفحه اول " sheetId="17" r:id="rId1"/>
    <sheet name="سرمایه گذاری ها" sheetId="16" r:id="rId2"/>
    <sheet name="سهام" sheetId="1" r:id="rId3"/>
    <sheet name="اوراق مشتقه" sheetId="18" r:id="rId4"/>
    <sheet name="اوراق مشارکت" sheetId="3" r:id="rId5"/>
    <sheet name="گواهی سپرده" sheetId="5" r:id="rId6"/>
    <sheet name="سپرده" sheetId="6" r:id="rId7"/>
    <sheet name="واحدهای صندوق" sheetId="19" r:id="rId8"/>
    <sheet name="تعدیل قیمت" sheetId="4" r:id="rId9"/>
    <sheet name="جمع درآمدها" sheetId="15" r:id="rId10"/>
    <sheet name="درآمد سرمایه گذاری در صندوق" sheetId="20" r:id="rId11"/>
    <sheet name="سرمایه‌گذاری در سهام" sheetId="11" r:id="rId12"/>
    <sheet name="سرمایه‌گذاری در اوراق بهادار" sheetId="12" r:id="rId13"/>
    <sheet name="درآمد سپرده بانکی" sheetId="13" r:id="rId14"/>
    <sheet name="سایر درآمدها" sheetId="14" r:id="rId15"/>
    <sheet name="درآمد سود صندوق" sheetId="22" r:id="rId16"/>
    <sheet name="درآمد سود سهام" sheetId="8" r:id="rId17"/>
    <sheet name="سود اوراق بهادار" sheetId="23" r:id="rId18"/>
    <sheet name="سود سپرده بانکی" sheetId="7" r:id="rId19"/>
    <sheet name="درآمد ناشی از تغییر قیمت اوراق" sheetId="9" r:id="rId20"/>
    <sheet name="درآمد ناشی از فروش" sheetId="10" r:id="rId21"/>
    <sheet name="درآمد اعمال اختیار" sheetId="24" r:id="rId22"/>
    <sheet name="مبالغ تخصیصی اوراق" sheetId="21" r:id="rId23"/>
  </sheets>
  <definedNames>
    <definedName name="_xlnm._FilterDatabase" localSheetId="1" hidden="1">'سرمایه گذاری ها'!$E$12:$Q$14</definedName>
    <definedName name="_xlnm._FilterDatabase" localSheetId="2" hidden="1">سهام!$C$11:$AA$79</definedName>
    <definedName name="_xlnm.Print_Area" localSheetId="4">'اوراق مشارکت'!$A$1:$AN$23</definedName>
    <definedName name="_xlnm.Print_Area" localSheetId="3">'اوراق مشتقه'!$A$1:$Z$19</definedName>
    <definedName name="_xlnm.Print_Area" localSheetId="9">'جمع درآمدها'!$A$1:$L$22</definedName>
    <definedName name="_xlnm.Print_Area" localSheetId="13">'درآمد سپرده بانکی'!$A$1:$L$18</definedName>
    <definedName name="_xlnm.Print_Area" localSheetId="16">'درآمد سود سهام'!$A$1:$U$57</definedName>
    <definedName name="_xlnm.Print_Area" localSheetId="19">'درآمد ناشی از تغییر قیمت اوراق'!$A$1:$S$56</definedName>
    <definedName name="_xlnm.Print_Area" localSheetId="20">'درآمد ناشی از فروش'!$A$1:$U$139</definedName>
    <definedName name="_xlnm.Print_Area" localSheetId="14">'سایر درآمدها'!$A$1:$F$22</definedName>
    <definedName name="_xlnm.Print_Area" localSheetId="6">سپرده!$A$1:$L$16</definedName>
    <definedName name="_xlnm.Print_Area" localSheetId="1">'سرمایه گذاری ها'!$A$1:$S$22</definedName>
    <definedName name="_xlnm.Print_Area" localSheetId="12">'سرمایه‌گذاری در اوراق بهادار'!$A$1:$U$25</definedName>
    <definedName name="_xlnm.Print_Area" localSheetId="17">'سود اوراق بهادار'!$A$1:$T$15</definedName>
    <definedName name="_xlnm.Print_Area" localSheetId="18">'سود سپرده بانکی'!$A$1:$O$18</definedName>
    <definedName name="_xlnm.Print_Area" localSheetId="2">سهام!$A$1:$AB$83</definedName>
    <definedName name="_xlnm.Print_Area" localSheetId="0">'صفحه اول '!$A$1:$M$53</definedName>
    <definedName name="_xlnm.Print_Area" localSheetId="5">'گواهی سپرده'!$A$1:$AF$27</definedName>
  </definedNames>
  <calcPr calcId="181029"/>
</workbook>
</file>

<file path=xl/calcChain.xml><?xml version="1.0" encoding="utf-8"?>
<calcChain xmlns="http://schemas.openxmlformats.org/spreadsheetml/2006/main">
  <c r="J15" i="15" l="1"/>
  <c r="Y19" i="24"/>
  <c r="D135" i="10"/>
  <c r="F135" i="10"/>
  <c r="H135" i="10"/>
  <c r="J135" i="10"/>
  <c r="L135" i="10"/>
  <c r="N135" i="10"/>
  <c r="P135" i="10"/>
  <c r="R135" i="10"/>
  <c r="V136" i="11"/>
  <c r="D136" i="11"/>
  <c r="F136" i="11"/>
  <c r="H136" i="11"/>
  <c r="J136" i="11"/>
  <c r="F9" i="15" s="1"/>
  <c r="L136" i="11"/>
  <c r="N136" i="11"/>
  <c r="P136" i="11"/>
  <c r="R136" i="11"/>
  <c r="T136" i="11"/>
  <c r="F19" i="12"/>
  <c r="H19" i="12"/>
  <c r="J19" i="12"/>
  <c r="F13" i="15" s="1"/>
  <c r="C10" i="19"/>
  <c r="E10" i="19"/>
  <c r="G10" i="19"/>
  <c r="I10" i="19"/>
  <c r="K10" i="19"/>
  <c r="M10" i="19"/>
  <c r="O10" i="19"/>
  <c r="Q10" i="19"/>
  <c r="U10" i="19"/>
  <c r="W10" i="19"/>
  <c r="Y10" i="19"/>
  <c r="Z16" i="3"/>
  <c r="AJ16" i="3"/>
  <c r="AH16" i="3"/>
  <c r="AD16" i="3"/>
  <c r="K11" i="20"/>
  <c r="AB16" i="3"/>
  <c r="X16" i="3"/>
  <c r="V16" i="3"/>
  <c r="E81" i="1"/>
  <c r="G81" i="1"/>
  <c r="I81" i="1"/>
  <c r="K81" i="1"/>
  <c r="M81" i="1"/>
  <c r="O81" i="1"/>
  <c r="Q81" i="1"/>
  <c r="S81" i="1"/>
  <c r="W81" i="1"/>
  <c r="Y81" i="1"/>
  <c r="W19" i="24"/>
  <c r="U19" i="24"/>
  <c r="S19" i="24"/>
  <c r="Q19" i="24"/>
  <c r="O19" i="24"/>
  <c r="M19" i="24"/>
  <c r="K19" i="24"/>
  <c r="U11" i="20"/>
  <c r="S11" i="20"/>
  <c r="Q11" i="20"/>
  <c r="O11" i="20"/>
  <c r="M11" i="20"/>
  <c r="I11" i="20"/>
  <c r="G11" i="20"/>
  <c r="F12" i="15" s="1"/>
  <c r="E11" i="20"/>
  <c r="C11" i="20"/>
  <c r="D54" i="9"/>
  <c r="F54" i="9"/>
  <c r="H54" i="9"/>
  <c r="J54" i="9"/>
  <c r="L54" i="9"/>
  <c r="N54" i="9"/>
  <c r="P54" i="9"/>
  <c r="R54" i="9"/>
  <c r="N15" i="7"/>
  <c r="F40" i="8"/>
  <c r="H40" i="8"/>
  <c r="J40" i="8"/>
  <c r="L40" i="8"/>
  <c r="N40" i="8"/>
  <c r="P40" i="8"/>
  <c r="R40" i="8"/>
  <c r="T40" i="8"/>
  <c r="D15" i="7" l="1"/>
  <c r="F15" i="7"/>
  <c r="H15" i="7"/>
  <c r="J15" i="7"/>
  <c r="L15" i="7"/>
  <c r="D15" i="13"/>
  <c r="F11" i="15" s="1"/>
  <c r="H15" i="13"/>
  <c r="D19" i="12"/>
  <c r="D14" i="6"/>
  <c r="F14" i="6"/>
  <c r="H14" i="6"/>
  <c r="J14" i="6"/>
  <c r="L11" i="4"/>
  <c r="H11" i="4"/>
  <c r="F11" i="4"/>
  <c r="T16" i="3"/>
  <c r="R16" i="3"/>
  <c r="P16" i="3"/>
  <c r="O15" i="16"/>
  <c r="M15" i="16"/>
  <c r="K15" i="16"/>
  <c r="I15" i="16"/>
  <c r="G15" i="16"/>
  <c r="E15" i="16"/>
  <c r="F13" i="14"/>
  <c r="F10" i="15" s="1"/>
  <c r="L19" i="12"/>
  <c r="N19" i="12"/>
  <c r="P19" i="12"/>
  <c r="R19" i="12"/>
  <c r="E14" i="6"/>
  <c r="G14" i="6"/>
  <c r="I14" i="6"/>
  <c r="D13" i="14"/>
  <c r="I12" i="16"/>
  <c r="F15" i="15" l="1"/>
  <c r="H10" i="15" l="1"/>
  <c r="H13" i="15"/>
  <c r="H9" i="15"/>
  <c r="H12" i="15"/>
  <c r="H11" i="15"/>
  <c r="L14" i="5"/>
  <c r="I14" i="16" l="1"/>
  <c r="H15" i="15" l="1"/>
  <c r="E13" i="16"/>
  <c r="O13" i="16" l="1"/>
  <c r="M13" i="16"/>
  <c r="I13" i="16"/>
  <c r="I17" i="16" s="1"/>
  <c r="K13" i="16"/>
  <c r="G13" i="16" l="1"/>
  <c r="O14" i="16" l="1"/>
  <c r="E14" i="16"/>
  <c r="G14" i="16"/>
  <c r="K14" i="16"/>
  <c r="M14" i="16"/>
  <c r="M12" i="16"/>
  <c r="O12" i="16"/>
  <c r="E12" i="16"/>
  <c r="G12" i="16"/>
  <c r="E17" i="16" l="1"/>
  <c r="G17" i="16"/>
  <c r="M17" i="16"/>
  <c r="O17" i="16"/>
  <c r="AL13" i="3" s="1"/>
  <c r="K12" i="16"/>
  <c r="K17" i="16" s="1"/>
  <c r="AA18" i="1" l="1"/>
  <c r="AA48" i="1"/>
  <c r="AA20" i="1"/>
  <c r="AA14" i="1"/>
  <c r="AA71" i="1"/>
  <c r="AA44" i="1"/>
  <c r="AA76" i="1"/>
  <c r="AA45" i="1"/>
  <c r="AA46" i="1"/>
  <c r="AA35" i="1"/>
  <c r="AA17" i="1"/>
  <c r="AA72" i="1"/>
  <c r="AA74" i="1"/>
  <c r="AA77" i="1"/>
  <c r="AA53" i="1"/>
  <c r="AA24" i="1"/>
  <c r="AA19" i="1"/>
  <c r="AA30" i="1"/>
  <c r="AA73" i="1"/>
  <c r="AA31" i="1"/>
  <c r="AA78" i="1"/>
  <c r="AA28" i="1"/>
  <c r="AA13" i="1"/>
  <c r="AA21" i="1"/>
  <c r="AA33" i="1"/>
  <c r="AA22" i="1"/>
  <c r="AA75" i="1"/>
  <c r="AA79" i="1"/>
  <c r="AL14" i="3"/>
  <c r="Q12" i="16"/>
  <c r="AA64" i="1"/>
  <c r="AA67" i="1"/>
  <c r="AA69" i="1"/>
  <c r="AA29" i="1"/>
  <c r="AA65" i="1"/>
  <c r="AA42" i="1"/>
  <c r="AA16" i="1"/>
  <c r="AA40" i="1"/>
  <c r="AA47" i="1"/>
  <c r="AA23" i="1"/>
  <c r="AA38" i="1"/>
  <c r="AA66" i="1"/>
  <c r="AA68" i="1"/>
  <c r="AA70" i="1"/>
  <c r="L10" i="6"/>
  <c r="AL16" i="3"/>
  <c r="J12" i="15"/>
  <c r="Q13" i="16"/>
  <c r="AA11" i="1"/>
  <c r="AA32" i="1"/>
  <c r="AA51" i="1"/>
  <c r="AA37" i="1"/>
  <c r="AA60" i="1"/>
  <c r="AA25" i="1"/>
  <c r="AA62" i="1"/>
  <c r="AA12" i="1"/>
  <c r="AA15" i="1"/>
  <c r="AA57" i="1"/>
  <c r="AA59" i="1"/>
  <c r="AA27" i="1"/>
  <c r="AA54" i="1"/>
  <c r="AA26" i="1"/>
  <c r="AA58" i="1"/>
  <c r="AA41" i="1"/>
  <c r="AA34" i="1"/>
  <c r="AA63" i="1"/>
  <c r="AA36" i="1"/>
  <c r="AA56" i="1"/>
  <c r="AA43" i="1"/>
  <c r="AA55" i="1"/>
  <c r="AA39" i="1"/>
  <c r="AA49" i="1"/>
  <c r="AA52" i="1"/>
  <c r="AA61" i="1"/>
  <c r="AA50" i="1"/>
  <c r="J9" i="15"/>
  <c r="L12" i="6"/>
  <c r="L11" i="6"/>
  <c r="Q15" i="16"/>
  <c r="J13" i="15"/>
  <c r="J10" i="15"/>
  <c r="Q14" i="16"/>
  <c r="J11" i="15"/>
  <c r="AF14" i="5"/>
  <c r="AA81" i="1" l="1"/>
  <c r="L14" i="6"/>
  <c r="E19" i="12"/>
  <c r="G19" i="12"/>
  <c r="I19" i="12"/>
  <c r="K19" i="12"/>
  <c r="M19" i="12"/>
  <c r="O19" i="12"/>
  <c r="Q19" i="12"/>
  <c r="P17" i="16" l="1"/>
  <c r="N17" i="16"/>
  <c r="L42" i="16"/>
  <c r="J17" i="16"/>
  <c r="H17" i="16"/>
  <c r="F17" i="16"/>
  <c r="D17" i="16"/>
</calcChain>
</file>

<file path=xl/sharedStrings.xml><?xml version="1.0" encoding="utf-8"?>
<sst xmlns="http://schemas.openxmlformats.org/spreadsheetml/2006/main" count="1129" uniqueCount="350">
  <si>
    <t>صورت وضعیت پورتفوی</t>
  </si>
  <si>
    <t>نام شرکت</t>
  </si>
  <si>
    <t>1400/08/30</t>
  </si>
  <si>
    <t>تغییرات طی دوره</t>
  </si>
  <si>
    <t>1400/09/30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</si>
  <si>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</si>
  <si>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</si>
  <si>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</si>
  <si>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</si>
  <si>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</si>
  <si>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</si>
  <si>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</si>
  <si>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</si>
  <si>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قیمت اعمال</t>
  </si>
  <si>
    <t>تاریخ اعمال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</si>
  <si>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</si>
  <si>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</si>
  <si>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</si>
  <si>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</si>
  <si>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</si>
  <si>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</si>
  <si>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</si>
  <si>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</si>
  <si>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</si>
  <si>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قیمت پایانی</t>
  </si>
  <si>
    <t>قیمت پس از تعدیل</t>
  </si>
  <si>
    <t>درصد تعدیل</t>
  </si>
  <si>
    <t>ارزش ناشی از تعدیل قیمت</t>
  </si>
  <si>
    <t>دلایل</t>
  </si>
  <si>
    <t>اطلاعات اوراق گواهی سپرده</t>
  </si>
  <si>
    <t>سرمایه‌گذاری در اوراق گواهی سپرده بانکی</t>
  </si>
  <si>
    <t>نرخ فروش</t>
  </si>
  <si>
    <t>درصد به کل دارایی‌ها</t>
  </si>
  <si>
    <t>سپرده</t>
  </si>
  <si>
    <t>مبلغ</t>
  </si>
  <si>
    <t>افزایش</t>
  </si>
  <si>
    <t>کاهش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</si>
  <si>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</si>
  <si>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</si>
  <si>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</si>
  <si>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</si>
  <si>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</si>
  <si>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درآمد سود</t>
  </si>
  <si>
    <t>هزینه تنزیل</t>
  </si>
  <si>
    <t>خالص درآمد</t>
  </si>
  <si>
    <t>اطلاعات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</si>
  <si>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</si>
  <si>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</si>
  <si>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</si>
  <si>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</si>
  <si>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</si>
  <si>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</si>
  <si>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</si>
  <si>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</si>
  <si>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</si>
  <si>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</si>
  <si>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</si>
  <si>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</si>
  <si>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</si>
  <si>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</si>
  <si>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</si>
  <si>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</si>
  <si>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</si>
  <si>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</si>
  <si>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</si>
  <si>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جمع کل</t>
  </si>
  <si>
    <t>1. سرمایه گذاری ها</t>
  </si>
  <si>
    <t>سهام و حق تقدم</t>
  </si>
  <si>
    <t>اوراق بدهی</t>
  </si>
  <si>
    <t>نام دارایی</t>
  </si>
  <si>
    <t>تاریخ سررسید</t>
  </si>
  <si>
    <t>طبقه دارایی</t>
  </si>
  <si>
    <t>افزایش طی دوره</t>
  </si>
  <si>
    <t>کاهش طی دوره</t>
  </si>
  <si>
    <t>2. اوراق بهاداری که ارزش آنها در تاریخ گزارش تعدیل شده اند</t>
  </si>
  <si>
    <t>اسنادخزانه-م7بودجه00-030912</t>
  </si>
  <si>
    <t>3. درآمد حاصل از سرمایه گذاری ها</t>
  </si>
  <si>
    <t>سپرده های بانکی</t>
  </si>
  <si>
    <t>سیمان‌هرمزگان‌</t>
  </si>
  <si>
    <t>شیر پگاه آذربایجان شرقی</t>
  </si>
  <si>
    <t>-</t>
  </si>
  <si>
    <t>بانک ملت</t>
  </si>
  <si>
    <t>ایران خودرو دیزل</t>
  </si>
  <si>
    <t>پویا زرکان آق دره</t>
  </si>
  <si>
    <t>اسنادخزانه-م5بودجه00-030626</t>
  </si>
  <si>
    <t>فولاد امیرکبیرکاشان</t>
  </si>
  <si>
    <t>آهن و فولاد غدیر ایرانیان</t>
  </si>
  <si>
    <t>1403/02/01</t>
  </si>
  <si>
    <t>تعدیل کارمزد کارگزار</t>
  </si>
  <si>
    <t>صورت وضعیت پرتفوی</t>
  </si>
  <si>
    <t>اطلاعات آماری مرتبط با اوراق اختیار فروش تبعی خریداری شده توسط صندوق سرمایه گذاری:</t>
  </si>
  <si>
    <t>نام سهام</t>
  </si>
  <si>
    <t>اطلاعات آماری مرتبط با موقعیت های اخذ شده در اوراق اختیار معامله توسط صندوق سرمایه گذاری:</t>
  </si>
  <si>
    <t>نوع اختیار</t>
  </si>
  <si>
    <t>نوع موقعیت</t>
  </si>
  <si>
    <t>استراتژی ماخوذه</t>
  </si>
  <si>
    <t>تعداد اوراق</t>
  </si>
  <si>
    <t>اطلاعات آماری مرتبط با قراردادهای آتی توسط صندوق سرمایه گذاری:</t>
  </si>
  <si>
    <t>خرید/صدور طی دوره</t>
  </si>
  <si>
    <t>فروش/ابطال طی دوره</t>
  </si>
  <si>
    <t>صندوق</t>
  </si>
  <si>
    <t>تعداد واحد</t>
  </si>
  <si>
    <t>قیمت ابطال / بازار هر واحد</t>
  </si>
  <si>
    <t>درصد به کل دارایی ها</t>
  </si>
  <si>
    <t>یادداشت</t>
  </si>
  <si>
    <t>درآمد حاصل از سرمایه گذاری در سپرده بانکی و گواهی سپرده</t>
  </si>
  <si>
    <t>درآمد حاصل از سرمایه گذاری در واحدهای صندوق های سرمایه گذاری</t>
  </si>
  <si>
    <t>درآمد حاصل از سرمایه گذاری در اوراق بهادار با درآمد ثابت</t>
  </si>
  <si>
    <t>3-2</t>
  </si>
  <si>
    <t>درآمد حاصل از سرمایه گذاری در سهام و حق تقدم سهام</t>
  </si>
  <si>
    <t>از ابتدای سال مالی</t>
  </si>
  <si>
    <t>درآمد سود صندوق</t>
  </si>
  <si>
    <t>مبالغ تخصیص یافته بابت خرید و نگهداری اوراق بهادار با درآمد ثابت (نرخ سود ترجیحی)</t>
  </si>
  <si>
    <t>مبلغ شناسایی شده بابت قرارداد خرید و نگهداری اوراق بهادار</t>
  </si>
  <si>
    <t>میانگین نرخ بازده تا سررسید قراردادهای منعقده</t>
  </si>
  <si>
    <t>طرف معامله</t>
  </si>
  <si>
    <t>نوع وابستگی</t>
  </si>
  <si>
    <t>نام ورقه بهادار</t>
  </si>
  <si>
    <t>بهای تمام شده اوراق</t>
  </si>
  <si>
    <t>نرخ اسمی</t>
  </si>
  <si>
    <t>شرکت...</t>
  </si>
  <si>
    <t>مدیر صندوق</t>
  </si>
  <si>
    <t>ورقه الف</t>
  </si>
  <si>
    <t>ورقه ب</t>
  </si>
  <si>
    <t>شرکت مادر</t>
  </si>
  <si>
    <t>ورقه د</t>
  </si>
  <si>
    <t>صندوق  سرمایه­گذاری اختصاصی بازارگردانی …</t>
  </si>
  <si>
    <t>صندوق­ سرمایه­گذاری اختصاصی بازارگردانی تحت مدیریت مدیر صندوق یا اشخاص تحت کنترل یا وابسته *</t>
  </si>
  <si>
    <t>ورقه ج</t>
  </si>
  <si>
    <t>سایر</t>
  </si>
  <si>
    <t>ورقه ح</t>
  </si>
  <si>
    <t>ورقه ط</t>
  </si>
  <si>
    <t>ورقه ی</t>
  </si>
  <si>
    <t>ورقه س</t>
  </si>
  <si>
    <t>*به تفکیک هر یک از صندوق­های سرمایه­گذاری اختصاصی بازارگردانی طرف قرارداد افشا گردد.</t>
  </si>
  <si>
    <t>تاریخ تشکیل مجمع</t>
  </si>
  <si>
    <t>1403/03/30</t>
  </si>
  <si>
    <t>1403/03/06</t>
  </si>
  <si>
    <t>نام صندوق</t>
  </si>
  <si>
    <t>تاریخ تقسیم سود</t>
  </si>
  <si>
    <t>تعداد واحد صندوق در زمان تقسیم سود</t>
  </si>
  <si>
    <t>سود متعلق به هر واحد</t>
  </si>
  <si>
    <t>خالص درآمد سود صندوق</t>
  </si>
  <si>
    <t>شرح</t>
  </si>
  <si>
    <t>تاریخ دریافت سود</t>
  </si>
  <si>
    <t>نرخ سود علی الحساب</t>
  </si>
  <si>
    <t>خالص بهای فروش</t>
  </si>
  <si>
    <t>نام سهم</t>
  </si>
  <si>
    <t>نام اختیار</t>
  </si>
  <si>
    <t>ارزش اعمال</t>
  </si>
  <si>
    <t>ارزش دفتری اختیار</t>
  </si>
  <si>
    <t>بهای تمام شده سهم</t>
  </si>
  <si>
    <t>کارمزد اعمال</t>
  </si>
  <si>
    <t>مالیات اعمال</t>
  </si>
  <si>
    <t>کارمزد فروش اختیار</t>
  </si>
  <si>
    <t>سود(زیان)اعمال</t>
  </si>
  <si>
    <t>سود و زیان ناشی از تغییر قیمت اوراق</t>
  </si>
  <si>
    <t xml:space="preserve"> </t>
  </si>
  <si>
    <t>واحدهای صندوق</t>
  </si>
  <si>
    <t>3-5</t>
  </si>
  <si>
    <t>پالایش نفت اصفهان</t>
  </si>
  <si>
    <t>اسناد خزانه-م3بودجه01-040520</t>
  </si>
  <si>
    <t>معین برای سایر درآمدهای تنزیل سود بانک</t>
  </si>
  <si>
    <t>3-3- درآمد حاصل از سرمایه گذاری در اوراق بهادار با درآمد ثابت</t>
  </si>
  <si>
    <t>3-1- سرمایه گذاری در اوراق بهادار با درآمد ثابت یا علل الحساب</t>
  </si>
  <si>
    <t>4-1- سرمایه گذاری در  گواهی سپرده بانکی</t>
  </si>
  <si>
    <t>5-1- سرمایه گذاری در سپرده های بانکی</t>
  </si>
  <si>
    <t>6-1-</t>
  </si>
  <si>
    <t>2-3- درآمد حاصل سرمایه گذاری در سهام و حق تقدم</t>
  </si>
  <si>
    <t>4-3- درآمد حاصل از سپرده های بانکی</t>
  </si>
  <si>
    <t>1-4- درآمد سود صندوق</t>
  </si>
  <si>
    <t>2-4- درآمد حاصل از سود سهام</t>
  </si>
  <si>
    <t xml:space="preserve">  3-4- سود اوراق بهادار با درآمد ثابت</t>
  </si>
  <si>
    <t>4-4-  سود اوراق بدهی و سپرده های بانکی</t>
  </si>
  <si>
    <t>5-4- درآمد حاصل از تغییر قیمت اوراق بهادار</t>
  </si>
  <si>
    <t>6-4- درآمد حاصل از فروش اوراق بهادار</t>
  </si>
  <si>
    <t>7-4- سود (زیان) ناشی از اعمال اختیار معامله سهام</t>
  </si>
  <si>
    <t>.5</t>
  </si>
  <si>
    <t>3-4</t>
  </si>
  <si>
    <t>3-1</t>
  </si>
  <si>
    <t>3-3</t>
  </si>
  <si>
    <t>صندوق سرمایه‌گذاری مشترک گنجینه ارمغان الماس</t>
  </si>
  <si>
    <t>صندوق سرمایه‌گذاری مشترک گنجینه  ارمغان الماس</t>
  </si>
  <si>
    <t>اقتصادی و خودکفایی آزادگان</t>
  </si>
  <si>
    <t>الحاوی</t>
  </si>
  <si>
    <t>بانک صادرات ایران</t>
  </si>
  <si>
    <t>بورس کالای ایران</t>
  </si>
  <si>
    <t>پالایش نفت بندرعباس</t>
  </si>
  <si>
    <t>پالایش نفت تهران</t>
  </si>
  <si>
    <t>پتروشیمی‌شیراز</t>
  </si>
  <si>
    <t>پمپ‌ سازی‌ ایران‌</t>
  </si>
  <si>
    <t>زامیاد</t>
  </si>
  <si>
    <t>سرمایه گذاری مسکن پردیس</t>
  </si>
  <si>
    <t>سرمایه‌گذاری‌نیرو</t>
  </si>
  <si>
    <t>سیم و کابل ابهر</t>
  </si>
  <si>
    <t>سیمان‌ارومیه‌</t>
  </si>
  <si>
    <t>ملی شیمی کشاورز</t>
  </si>
  <si>
    <t>ملی‌ صنایع‌ مس‌ ایران‌</t>
  </si>
  <si>
    <t>نیروکلر</t>
  </si>
  <si>
    <t>کشتیرانی دریای خزر</t>
  </si>
  <si>
    <t>سرمایه گذاری تامین اجتماعی</t>
  </si>
  <si>
    <t>توسعه فن افزار توسن</t>
  </si>
  <si>
    <t>کربن‌ ایران‌</t>
  </si>
  <si>
    <t>شیشه‌ همدان‌</t>
  </si>
  <si>
    <t>بانک‌اقتصادنوین‌</t>
  </si>
  <si>
    <t>بهمن  دیزل</t>
  </si>
  <si>
    <t>گروه‌بهمن‌</t>
  </si>
  <si>
    <t>توسعه‌ معادن‌ روی‌ ایران‌</t>
  </si>
  <si>
    <t>صنایع شیمیایی کیمیاگران امروز</t>
  </si>
  <si>
    <t>کالسیمین‌</t>
  </si>
  <si>
    <t>اسنادخزانه-م4بودجه00-030522</t>
  </si>
  <si>
    <t>1403/03/23</t>
  </si>
  <si>
    <t>1403/02/12</t>
  </si>
  <si>
    <t xml:space="preserve"> 2-1-سرمایه گذاری در اوراق مشتقه</t>
  </si>
  <si>
    <t>1-1-سرمایه گذاری در سهام و حق تقدم سهام</t>
  </si>
  <si>
    <t>سرمایه‌گذاری صنایع پتروشیمی‌</t>
  </si>
  <si>
    <t>سرمایه گذاری سیمان تامین</t>
  </si>
  <si>
    <t>سرمایه گذاری توسعه صنایع سیمان</t>
  </si>
  <si>
    <t>مجتمع صنایع لاستیک یزد</t>
  </si>
  <si>
    <t>گروه مالی صبا تامین</t>
  </si>
  <si>
    <t>گروه مپنا (سهامی عام)</t>
  </si>
  <si>
    <t>پالایش نفت لاوان</t>
  </si>
  <si>
    <t>1403/04/31</t>
  </si>
  <si>
    <t>1403/04/13</t>
  </si>
  <si>
    <t>1403/04/30</t>
  </si>
  <si>
    <t>1403/04/28</t>
  </si>
  <si>
    <t>1403/04/24</t>
  </si>
  <si>
    <t>1403/04/16</t>
  </si>
  <si>
    <t>1403/04/27</t>
  </si>
  <si>
    <t>5-3-  سایر درآمدها</t>
  </si>
  <si>
    <t>معدنی‌وصنعتی‌چادرملو</t>
  </si>
  <si>
    <t>پاکسان‌</t>
  </si>
  <si>
    <t>صنعتی دوده فام</t>
  </si>
  <si>
    <t>پتروشیمی بوعلی سینا</t>
  </si>
  <si>
    <t>داروسازی کاسپین تامین</t>
  </si>
  <si>
    <t>کشت و دام قیام اصفهان</t>
  </si>
  <si>
    <t>گ.س.وت.ص.پتروشیمی خلیج فارس</t>
  </si>
  <si>
    <t>صنایع پتروشیمی کرمانشاه</t>
  </si>
  <si>
    <t>اسنادخزانه-م10بودجه02-051112</t>
  </si>
  <si>
    <t>بله</t>
  </si>
  <si>
    <t>1402/12/21</t>
  </si>
  <si>
    <t>1405/11/12</t>
  </si>
  <si>
    <t>اسناد خزانه-م12بودجه02-050916</t>
  </si>
  <si>
    <t>سپرده کوتاه مدت بانک پارسیان ملاصدرا 47000952860609</t>
  </si>
  <si>
    <t>سپرده کوتاه مدت بانک آینده بخارست 0203466325003</t>
  </si>
  <si>
    <t>سپرده کوتاه مدت بانک خاورمیانه نیایش 101310810707074763</t>
  </si>
  <si>
    <t>سپرده کوتاه مدت موسسه اعتباری ملل نارمک 026610277000000486</t>
  </si>
  <si>
    <t>صندوق س.پشتوانه طلاآسمان آلتون</t>
  </si>
  <si>
    <t>1403/05/16</t>
  </si>
  <si>
    <t>1403/05/27</t>
  </si>
  <si>
    <t>1403/05/24</t>
  </si>
  <si>
    <t>1403/05/11</t>
  </si>
  <si>
    <t>ضشنا60171</t>
  </si>
  <si>
    <t>ضشنا60191</t>
  </si>
  <si>
    <t>ضصاد70231</t>
  </si>
  <si>
    <t>ضملت70181</t>
  </si>
  <si>
    <t>وبملت1</t>
  </si>
  <si>
    <t>ضملت50041</t>
  </si>
  <si>
    <t>ضملت50031</t>
  </si>
  <si>
    <t>دامداری تلیسه نمونه</t>
  </si>
  <si>
    <t>ح . تامین سرمایه لوتوس پارسیان</t>
  </si>
  <si>
    <t>فرابورس ایران</t>
  </si>
  <si>
    <t>سرمایه‌ گذاری‌ آتیه‌ دماوند</t>
  </si>
  <si>
    <t>سرمایه‌گذاری‌ رنا(هلدینگ‌</t>
  </si>
  <si>
    <t>سیمان‌ شمال‌</t>
  </si>
  <si>
    <t>حفاری شمال</t>
  </si>
  <si>
    <t>تراکتورسازی‌ایران‌</t>
  </si>
  <si>
    <t>کشت و صنعت جوین</t>
  </si>
  <si>
    <t>سرمایه‌گذاری‌ مسکن‌</t>
  </si>
  <si>
    <t>بانک تجارت</t>
  </si>
  <si>
    <t>گروه سرمایه گذاری میراث فرهنگی</t>
  </si>
  <si>
    <t>مدیریت صنعت شوینده ت.ص.بهشهر</t>
  </si>
  <si>
    <t>صنعتی زر ماکارون</t>
  </si>
  <si>
    <t>آهنگری‌ تراکتورسازی‌ ایران‌</t>
  </si>
  <si>
    <t>صنعتی بهپاک</t>
  </si>
  <si>
    <t>سرمایه گذاری خوارزمی</t>
  </si>
  <si>
    <t>تامین سرمایه خلیج فارس</t>
  </si>
  <si>
    <t>اسنادخزانه-م2بودجه02-050923</t>
  </si>
  <si>
    <t>1403/06/29</t>
  </si>
  <si>
    <t>شپنا1</t>
  </si>
  <si>
    <t>شیرپاستوریزه‌پگاه‌اصفهان‌</t>
  </si>
  <si>
    <t>سیمان فارس نو</t>
  </si>
  <si>
    <t>پارس فولاد سبزوار</t>
  </si>
  <si>
    <t>مبین انرژی خلیج فارس</t>
  </si>
  <si>
    <t>فولاد مبارکه اصفهان</t>
  </si>
  <si>
    <t>صبا فولاد خلیج فارس</t>
  </si>
  <si>
    <t>سیمان‌ شرق‌</t>
  </si>
  <si>
    <t>گسترش‌سرمایه‌گذاری‌ایران‌خودرو</t>
  </si>
  <si>
    <t>گروه انتخاب الکترونیک آرمان</t>
  </si>
  <si>
    <t>تامین سرمایه کیمیا</t>
  </si>
  <si>
    <t>شیر پاستوریزه پگاه گلپایگان</t>
  </si>
  <si>
    <t>پگاه‌آذربایجان‌غربی‌</t>
  </si>
  <si>
    <t>صندوق س.پشتوانه سکه طلا کهربا</t>
  </si>
  <si>
    <t>اسناد خزانه-م13بودجه02-051021</t>
  </si>
  <si>
    <t>اسنادخزانه-م3بودجه02-050818</t>
  </si>
  <si>
    <t>1403/07/28</t>
  </si>
  <si>
    <t>وبصادر1</t>
  </si>
  <si>
    <t>وتجارت1</t>
  </si>
  <si>
    <t>ضجار70631</t>
  </si>
  <si>
    <t>1403/08/30</t>
  </si>
  <si>
    <t>مولد نیروگاهی تجارت فارس</t>
  </si>
  <si>
    <t>سالمین‌</t>
  </si>
  <si>
    <t>سیمان ساوه</t>
  </si>
  <si>
    <t>سرمایه گذاری پردیس</t>
  </si>
  <si>
    <t>مدیریت انرژی امید  تابان هور</t>
  </si>
  <si>
    <t>کشت وصنعت شریف آباد</t>
  </si>
  <si>
    <t>سایپا</t>
  </si>
  <si>
    <t>ایران‌ خودرو</t>
  </si>
  <si>
    <t>مخابرات ایران</t>
  </si>
  <si>
    <t>سیمان‌خاش‌</t>
  </si>
  <si>
    <t>بیمه البرز</t>
  </si>
  <si>
    <t>توکاریل</t>
  </si>
  <si>
    <t>گسترش نفت و گاز پارسیان</t>
  </si>
  <si>
    <t>پتروشیمی فناوران</t>
  </si>
  <si>
    <t>سیمرغ</t>
  </si>
  <si>
    <t>سیمان‌سپاهان‌</t>
  </si>
  <si>
    <t>فجر انرژی خلیج فارس</t>
  </si>
  <si>
    <t>پتروشیمی نوری</t>
  </si>
  <si>
    <t>بانک سامان</t>
  </si>
  <si>
    <t>ریخته‌گری‌ تراکتورسازی‌ ایران‌</t>
  </si>
  <si>
    <t>1-3-درآمد حاصل از سرمایه گذاری در واحدهای صندوق های سرمایه گذاری</t>
  </si>
  <si>
    <t>برای ماه منتهی به 1403/09/30</t>
  </si>
  <si>
    <t>1403/09/30</t>
  </si>
  <si>
    <t>گروه‌صنعتی‌سپاهان‌</t>
  </si>
  <si>
    <t>ایران‌ ترانسفو</t>
  </si>
  <si>
    <t>کانی کربن طبس</t>
  </si>
  <si>
    <t>توسعه معدنی و صنعتی صبانور</t>
  </si>
  <si>
    <t>تولیدی فولاد سپید فراب کویر</t>
  </si>
  <si>
    <t>بانک گردشگری</t>
  </si>
  <si>
    <t>فرآوری معدنی اپال کانی پارس</t>
  </si>
  <si>
    <t>ذوب آهن اصفهان</t>
  </si>
  <si>
    <t>اقتصادی نگین گردشگری ایرانیان</t>
  </si>
  <si>
    <t>بانک دی</t>
  </si>
  <si>
    <t>تولیدی برنا باطری</t>
  </si>
  <si>
    <t>گروه سرمایه گذاری سپهر صادرات</t>
  </si>
  <si>
    <t>عمران و توسعه شاهد</t>
  </si>
  <si>
    <t>پالایش نفت تبریز</t>
  </si>
  <si>
    <t>سرمایه‌گذاری‌ ملی‌ایران‌</t>
  </si>
  <si>
    <t>سرمایه‌گذاری‌غدیر(هلدینگ‌</t>
  </si>
  <si>
    <t>سرمایه‌گذاری‌ سایپا</t>
  </si>
  <si>
    <t>صنعت غذایی کورش</t>
  </si>
  <si>
    <t>گروه مدیریت سرمایه گذاری امید</t>
  </si>
  <si>
    <t>سیمان‌ تهران‌</t>
  </si>
  <si>
    <t>تولید برق عسلویه  مپنا</t>
  </si>
  <si>
    <t>تولید نیروی برق دماوند</t>
  </si>
  <si>
    <t>برق و انرژی پیوندگستر پارس</t>
  </si>
  <si>
    <t>صنایع مادیران</t>
  </si>
  <si>
    <t>1402/12/29</t>
  </si>
  <si>
    <t>1405/09/16</t>
  </si>
  <si>
    <t>1403/09/12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</si>
</sst>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30" x14ac:knownFonts="1">
    <font>
      <sz val="11"/>
      <name val="Calibri"/>
    </font>
    <font>
      <sz val="11"/>
      <name val="Calibri"/>
      <family val="2"/>
    </font>
    <font>
      <sz val="12"/>
      <name val="B Zar"/>
      <charset val="178"/>
    </font>
    <font>
      <b/>
      <sz val="18"/>
      <color rgb="FF000000"/>
      <name val="B Zar"/>
      <charset val="178"/>
    </font>
    <font>
      <b/>
      <sz val="12"/>
      <name val="B Zar"/>
      <charset val="178"/>
    </font>
    <font>
      <b/>
      <sz val="24"/>
      <color rgb="FF000000"/>
      <name val="B Zar"/>
      <charset val="178"/>
    </font>
    <font>
      <b/>
      <sz val="16"/>
      <color rgb="FF000000"/>
      <name val="B Zar"/>
      <charset val="178"/>
    </font>
    <font>
      <b/>
      <sz val="14"/>
      <name val="B Zar"/>
      <charset val="178"/>
    </font>
    <font>
      <b/>
      <sz val="16"/>
      <name val="B Zar"/>
      <charset val="178"/>
    </font>
    <font>
      <b/>
      <sz val="14"/>
      <color rgb="FF000000"/>
      <name val="B Zar"/>
      <charset val="178"/>
    </font>
    <font>
      <b/>
      <sz val="12"/>
      <color rgb="FF000000"/>
      <name val="B Zar"/>
      <charset val="178"/>
    </font>
    <font>
      <sz val="15"/>
      <name val="B Zar"/>
      <charset val="178"/>
    </font>
    <font>
      <b/>
      <sz val="15"/>
      <color rgb="FF000000"/>
      <name val="B Zar"/>
      <charset val="178"/>
    </font>
    <font>
      <b/>
      <sz val="18"/>
      <name val="B Zar"/>
      <charset val="178"/>
    </font>
    <font>
      <b/>
      <sz val="20"/>
      <name val="B Zar"/>
      <charset val="178"/>
    </font>
    <font>
      <b/>
      <sz val="20"/>
      <color rgb="FF000000"/>
      <name val="B Zar"/>
      <charset val="178"/>
    </font>
    <font>
      <sz val="18"/>
      <color rgb="FF000000"/>
      <name val="B Zar"/>
      <charset val="178"/>
    </font>
    <font>
      <sz val="18"/>
      <name val="B Zar"/>
      <charset val="178"/>
    </font>
    <font>
      <b/>
      <sz val="28"/>
      <color rgb="FF000000"/>
      <name val="B Zar"/>
      <charset val="178"/>
    </font>
    <font>
      <b/>
      <sz val="22"/>
      <color rgb="FF000000"/>
      <name val="B Zar"/>
      <charset val="178"/>
    </font>
    <font>
      <b/>
      <sz val="24"/>
      <name val="B Zar"/>
      <charset val="178"/>
    </font>
    <font>
      <b/>
      <sz val="12"/>
      <color theme="1"/>
      <name val="B Zar"/>
      <charset val="178"/>
    </font>
    <font>
      <sz val="8"/>
      <name val="Calibri"/>
      <family val="2"/>
    </font>
    <font>
      <sz val="12"/>
      <color rgb="FF000000"/>
      <name val="B Nazanin"/>
      <charset val="178"/>
    </font>
    <font>
      <b/>
      <sz val="15"/>
      <color rgb="FF000000"/>
      <name val="B Nazanin"/>
      <charset val="178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0"/>
      <color rgb="FF000000"/>
      <name val="Arial"/>
      <family val="2"/>
    </font>
    <font>
      <b/>
      <sz val="14"/>
      <color theme="1"/>
      <name val="B Nazanin"/>
      <charset val="178"/>
    </font>
    <font>
      <b/>
      <sz val="11"/>
      <name val="B Zar"/>
      <charset val="17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7" fillId="0" borderId="0"/>
  </cellStyleXfs>
  <cellXfs count="232">
    <xf numFmtId="0" fontId="0" fillId="0" borderId="0" xfId="0"/>
    <xf numFmtId="0" fontId="2" fillId="0" borderId="0" xfId="0" applyFont="1"/>
    <xf numFmtId="0" fontId="4" fillId="0" borderId="0" xfId="0" applyFont="1"/>
    <xf numFmtId="3" fontId="4" fillId="0" borderId="0" xfId="0" applyNumberFormat="1" applyFont="1"/>
    <xf numFmtId="0" fontId="4" fillId="0" borderId="0" xfId="0" applyFont="1" applyAlignment="1">
      <alignment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/>
    </xf>
    <xf numFmtId="10" fontId="4" fillId="0" borderId="0" xfId="0" applyNumberFormat="1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 indent="1" readingOrder="2"/>
    </xf>
    <xf numFmtId="0" fontId="2" fillId="0" borderId="0" xfId="0" applyFont="1" applyAlignment="1">
      <alignment wrapText="1"/>
    </xf>
    <xf numFmtId="0" fontId="3" fillId="0" borderId="0" xfId="0" applyFont="1" applyAlignment="1">
      <alignment vertical="center"/>
    </xf>
    <xf numFmtId="0" fontId="2" fillId="0" borderId="3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2" xfId="0" applyFont="1" applyBorder="1"/>
    <xf numFmtId="0" fontId="7" fillId="0" borderId="0" xfId="0" applyFont="1"/>
    <xf numFmtId="0" fontId="8" fillId="0" borderId="0" xfId="0" applyFont="1"/>
    <xf numFmtId="0" fontId="4" fillId="0" borderId="0" xfId="0" applyFont="1" applyAlignment="1">
      <alignment horizontal="center"/>
    </xf>
    <xf numFmtId="3" fontId="4" fillId="0" borderId="0" xfId="0" applyNumberFormat="1" applyFont="1" applyAlignment="1">
      <alignment wrapText="1"/>
    </xf>
    <xf numFmtId="0" fontId="4" fillId="0" borderId="0" xfId="0" applyFont="1" applyAlignment="1">
      <alignment horizontal="right" vertical="center" wrapText="1"/>
    </xf>
    <xf numFmtId="0" fontId="4" fillId="0" borderId="4" xfId="0" applyFont="1" applyBorder="1"/>
    <xf numFmtId="0" fontId="4" fillId="0" borderId="0" xfId="0" applyFont="1" applyAlignment="1">
      <alignment horizontal="center" vertical="center" readingOrder="2"/>
    </xf>
    <xf numFmtId="0" fontId="4" fillId="0" borderId="0" xfId="0" applyFont="1" applyAlignment="1">
      <alignment horizontal="center" vertical="center" wrapText="1" readingOrder="2"/>
    </xf>
    <xf numFmtId="0" fontId="8" fillId="0" borderId="0" xfId="0" applyFont="1" applyAlignment="1">
      <alignment horizontal="center" vertical="center" wrapText="1" readingOrder="2"/>
    </xf>
    <xf numFmtId="0" fontId="4" fillId="0" borderId="2" xfId="0" applyFont="1" applyBorder="1" applyAlignment="1">
      <alignment wrapText="1"/>
    </xf>
    <xf numFmtId="0" fontId="8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4" fillId="0" borderId="3" xfId="0" applyFont="1" applyBorder="1"/>
    <xf numFmtId="10" fontId="4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wrapText="1"/>
    </xf>
    <xf numFmtId="0" fontId="4" fillId="0" borderId="4" xfId="0" applyFont="1" applyBorder="1" applyAlignment="1">
      <alignment horizontal="center" wrapText="1"/>
    </xf>
    <xf numFmtId="0" fontId="4" fillId="0" borderId="4" xfId="0" applyFont="1" applyBorder="1" applyAlignment="1">
      <alignment wrapText="1"/>
    </xf>
    <xf numFmtId="0" fontId="11" fillId="0" borderId="0" xfId="0" applyFont="1" applyAlignment="1">
      <alignment wrapText="1"/>
    </xf>
    <xf numFmtId="0" fontId="11" fillId="0" borderId="3" xfId="0" applyFont="1" applyBorder="1" applyAlignment="1">
      <alignment wrapText="1"/>
    </xf>
    <xf numFmtId="0" fontId="8" fillId="0" borderId="3" xfId="0" applyFont="1" applyBorder="1" applyAlignment="1">
      <alignment wrapText="1"/>
    </xf>
    <xf numFmtId="0" fontId="3" fillId="0" borderId="0" xfId="0" applyFont="1" applyAlignment="1">
      <alignment horizontal="left" vertical="center" readingOrder="2"/>
    </xf>
    <xf numFmtId="0" fontId="13" fillId="0" borderId="0" xfId="0" applyFont="1"/>
    <xf numFmtId="0" fontId="5" fillId="0" borderId="0" xfId="0" applyFont="1" applyAlignment="1">
      <alignment horizontal="center" vertical="center"/>
    </xf>
    <xf numFmtId="0" fontId="14" fillId="0" borderId="0" xfId="0" applyFont="1"/>
    <xf numFmtId="0" fontId="13" fillId="0" borderId="0" xfId="0" applyFont="1" applyAlignment="1">
      <alignment horizontal="left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wrapText="1"/>
    </xf>
    <xf numFmtId="0" fontId="7" fillId="0" borderId="3" xfId="0" applyFont="1" applyBorder="1" applyAlignment="1">
      <alignment wrapText="1"/>
    </xf>
    <xf numFmtId="0" fontId="13" fillId="0" borderId="0" xfId="0" applyFont="1" applyAlignment="1">
      <alignment horizontal="center" vertical="center" readingOrder="2"/>
    </xf>
    <xf numFmtId="0" fontId="9" fillId="0" borderId="0" xfId="0" applyFont="1" applyAlignment="1">
      <alignment horizontal="right" vertical="center" indent="1" readingOrder="2"/>
    </xf>
    <xf numFmtId="0" fontId="9" fillId="0" borderId="0" xfId="0" applyFont="1" applyAlignment="1">
      <alignment horizontal="center" vertical="center"/>
    </xf>
    <xf numFmtId="10" fontId="4" fillId="0" borderId="0" xfId="0" applyNumberFormat="1" applyFont="1" applyAlignment="1">
      <alignment horizontal="center"/>
    </xf>
    <xf numFmtId="10" fontId="7" fillId="0" borderId="0" xfId="2" applyNumberFormat="1" applyFont="1"/>
    <xf numFmtId="0" fontId="8" fillId="0" borderId="4" xfId="0" applyFont="1" applyBorder="1" applyAlignment="1">
      <alignment vertical="center"/>
    </xf>
    <xf numFmtId="3" fontId="4" fillId="0" borderId="4" xfId="0" applyNumberFormat="1" applyFont="1" applyBorder="1" applyAlignment="1">
      <alignment horizontal="center"/>
    </xf>
    <xf numFmtId="0" fontId="15" fillId="0" borderId="0" xfId="0" applyFont="1" applyAlignment="1">
      <alignment horizontal="right" vertical="center" indent="1" readingOrder="2"/>
    </xf>
    <xf numFmtId="0" fontId="15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3" xfId="0" applyFont="1" applyBorder="1"/>
    <xf numFmtId="0" fontId="14" fillId="0" borderId="0" xfId="0" applyFont="1" applyAlignment="1">
      <alignment horizontal="right"/>
    </xf>
    <xf numFmtId="10" fontId="4" fillId="0" borderId="4" xfId="2" applyNumberFormat="1" applyFont="1" applyBorder="1" applyAlignment="1">
      <alignment horizontal="center"/>
    </xf>
    <xf numFmtId="0" fontId="17" fillId="0" borderId="0" xfId="0" applyFont="1" applyAlignment="1">
      <alignment horizontal="center"/>
    </xf>
    <xf numFmtId="165" fontId="2" fillId="0" borderId="0" xfId="1" applyNumberFormat="1" applyFont="1" applyBorder="1" applyAlignment="1">
      <alignment horizontal="center" vertical="center"/>
    </xf>
    <xf numFmtId="3" fontId="4" fillId="0" borderId="0" xfId="0" applyNumberFormat="1" applyFont="1" applyAlignment="1">
      <alignment horizontal="center" wrapText="1"/>
    </xf>
    <xf numFmtId="3" fontId="7" fillId="0" borderId="4" xfId="0" applyNumberFormat="1" applyFont="1" applyBorder="1" applyAlignment="1">
      <alignment horizontal="center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0" xfId="0" applyNumberFormat="1" applyFont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165" fontId="16" fillId="0" borderId="0" xfId="1" applyNumberFormat="1" applyFont="1" applyBorder="1" applyAlignment="1">
      <alignment horizontal="center" vertical="center"/>
    </xf>
    <xf numFmtId="165" fontId="16" fillId="0" borderId="0" xfId="1" applyNumberFormat="1" applyFont="1" applyBorder="1" applyAlignment="1">
      <alignment horizontal="left" vertical="center"/>
    </xf>
    <xf numFmtId="0" fontId="9" fillId="0" borderId="0" xfId="0" applyFont="1" applyAlignment="1">
      <alignment horizontal="center" vertical="center" wrapText="1"/>
    </xf>
    <xf numFmtId="165" fontId="13" fillId="0" borderId="4" xfId="1" applyNumberFormat="1" applyFont="1" applyBorder="1" applyAlignment="1">
      <alignment horizontal="center" vertical="center"/>
    </xf>
    <xf numFmtId="165" fontId="13" fillId="0" borderId="0" xfId="1" applyNumberFormat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 wrapText="1" readingOrder="2"/>
    </xf>
    <xf numFmtId="0" fontId="7" fillId="0" borderId="2" xfId="0" applyFont="1" applyBorder="1" applyAlignment="1">
      <alignment horizontal="center" vertical="center" wrapText="1" readingOrder="2"/>
    </xf>
    <xf numFmtId="0" fontId="7" fillId="0" borderId="0" xfId="0" applyFont="1" applyAlignment="1">
      <alignment horizontal="right" vertical="center" wrapText="1" readingOrder="2"/>
    </xf>
    <xf numFmtId="3" fontId="7" fillId="0" borderId="0" xfId="0" applyNumberFormat="1" applyFont="1" applyAlignment="1">
      <alignment horizontal="left" vertical="center" wrapText="1" readingOrder="1"/>
    </xf>
    <xf numFmtId="0" fontId="7" fillId="0" borderId="0" xfId="0" applyFont="1" applyAlignment="1">
      <alignment horizontal="left" vertical="center" wrapText="1" readingOrder="1"/>
    </xf>
    <xf numFmtId="3" fontId="7" fillId="0" borderId="4" xfId="0" applyNumberFormat="1" applyFont="1" applyBorder="1" applyAlignment="1">
      <alignment horizontal="center" vertical="center" wrapText="1" readingOrder="2"/>
    </xf>
    <xf numFmtId="0" fontId="20" fillId="0" borderId="0" xfId="0" applyFont="1"/>
    <xf numFmtId="10" fontId="14" fillId="0" borderId="0" xfId="0" applyNumberFormat="1" applyFont="1" applyAlignment="1">
      <alignment horizontal="center"/>
    </xf>
    <xf numFmtId="165" fontId="4" fillId="0" borderId="0" xfId="0" applyNumberFormat="1" applyFont="1"/>
    <xf numFmtId="3" fontId="4" fillId="0" borderId="0" xfId="0" applyNumberFormat="1" applyFont="1" applyAlignment="1">
      <alignment horizontal="center" vertical="center" readingOrder="2"/>
    </xf>
    <xf numFmtId="10" fontId="4" fillId="0" borderId="0" xfId="0" applyNumberFormat="1" applyFont="1"/>
    <xf numFmtId="10" fontId="4" fillId="0" borderId="3" xfId="0" applyNumberFormat="1" applyFont="1" applyBorder="1" applyAlignment="1">
      <alignment horizontal="center" vertical="center" wrapText="1"/>
    </xf>
    <xf numFmtId="10" fontId="14" fillId="0" borderId="1" xfId="0" applyNumberFormat="1" applyFont="1" applyBorder="1" applyAlignment="1">
      <alignment horizontal="center" vertical="center" wrapText="1"/>
    </xf>
    <xf numFmtId="10" fontId="4" fillId="0" borderId="4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wrapText="1"/>
    </xf>
    <xf numFmtId="165" fontId="0" fillId="0" borderId="0" xfId="0" applyNumberFormat="1"/>
    <xf numFmtId="0" fontId="8" fillId="0" borderId="0" xfId="0" applyFont="1" applyAlignment="1">
      <alignment horizontal="center" vertical="center"/>
    </xf>
    <xf numFmtId="165" fontId="8" fillId="0" borderId="0" xfId="1" applyNumberFormat="1" applyFont="1" applyAlignment="1">
      <alignment horizontal="center" vertical="center"/>
    </xf>
    <xf numFmtId="0" fontId="4" fillId="0" borderId="4" xfId="0" applyFont="1" applyBorder="1" applyAlignment="1">
      <alignment vertical="center"/>
    </xf>
    <xf numFmtId="10" fontId="21" fillId="0" borderId="0" xfId="0" applyNumberFormat="1" applyFont="1" applyAlignment="1">
      <alignment horizontal="center"/>
    </xf>
    <xf numFmtId="3" fontId="4" fillId="0" borderId="0" xfId="0" applyNumberFormat="1" applyFont="1" applyAlignment="1">
      <alignment horizontal="center"/>
    </xf>
    <xf numFmtId="165" fontId="13" fillId="0" borderId="4" xfId="0" applyNumberFormat="1" applyFont="1" applyBorder="1" applyAlignment="1">
      <alignment horizontal="left" vertical="top"/>
    </xf>
    <xf numFmtId="9" fontId="4" fillId="0" borderId="4" xfId="2" applyFont="1" applyBorder="1" applyAlignment="1">
      <alignment horizontal="center" vertical="center"/>
    </xf>
    <xf numFmtId="10" fontId="8" fillId="0" borderId="0" xfId="2" applyNumberFormat="1" applyFont="1" applyAlignment="1">
      <alignment horizontal="center" vertical="center"/>
    </xf>
    <xf numFmtId="165" fontId="8" fillId="0" borderId="4" xfId="0" applyNumberFormat="1" applyFont="1" applyBorder="1" applyAlignment="1">
      <alignment horizontal="center" vertical="center"/>
    </xf>
    <xf numFmtId="165" fontId="8" fillId="0" borderId="4" xfId="2" applyNumberFormat="1" applyFont="1" applyBorder="1" applyAlignment="1">
      <alignment horizontal="center" vertical="center"/>
    </xf>
    <xf numFmtId="9" fontId="4" fillId="0" borderId="0" xfId="0" applyNumberFormat="1" applyFont="1" applyAlignment="1">
      <alignment horizontal="center"/>
    </xf>
    <xf numFmtId="3" fontId="14" fillId="0" borderId="0" xfId="0" applyNumberFormat="1" applyFont="1" applyAlignment="1">
      <alignment horizontal="center"/>
    </xf>
    <xf numFmtId="0" fontId="14" fillId="0" borderId="0" xfId="0" applyFont="1" applyAlignment="1">
      <alignment horizontal="center"/>
    </xf>
    <xf numFmtId="3" fontId="14" fillId="0" borderId="4" xfId="0" applyNumberFormat="1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10" fontId="4" fillId="0" borderId="0" xfId="0" applyNumberFormat="1" applyFont="1" applyAlignment="1">
      <alignment horizontal="center" wrapText="1"/>
    </xf>
    <xf numFmtId="3" fontId="4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5" xfId="0" applyBorder="1" applyAlignment="1">
      <alignment horizontal="left"/>
    </xf>
    <xf numFmtId="0" fontId="26" fillId="0" borderId="6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25" fillId="0" borderId="0" xfId="0" applyFont="1" applyAlignment="1">
      <alignment horizontal="right" vertical="center"/>
    </xf>
    <xf numFmtId="164" fontId="4" fillId="0" borderId="4" xfId="2" applyNumberFormat="1" applyFont="1" applyBorder="1" applyAlignment="1">
      <alignment horizontal="center" vertical="center" wrapText="1"/>
    </xf>
    <xf numFmtId="164" fontId="4" fillId="0" borderId="0" xfId="1" applyFont="1" applyAlignment="1">
      <alignment horizontal="center" wrapText="1"/>
    </xf>
    <xf numFmtId="3" fontId="23" fillId="0" borderId="8" xfId="0" applyNumberFormat="1" applyFont="1" applyBorder="1" applyAlignment="1">
      <alignment horizontal="right" vertical="top"/>
    </xf>
    <xf numFmtId="0" fontId="26" fillId="0" borderId="8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 wrapText="1"/>
    </xf>
    <xf numFmtId="0" fontId="26" fillId="0" borderId="6" xfId="0" applyFont="1" applyBorder="1" applyAlignment="1">
      <alignment horizontal="center" vertical="center" wrapText="1"/>
    </xf>
    <xf numFmtId="3" fontId="7" fillId="0" borderId="0" xfId="0" applyNumberFormat="1" applyFont="1" applyAlignment="1">
      <alignment horizontal="center" vertical="center" wrapText="1" readingOrder="1"/>
    </xf>
    <xf numFmtId="0" fontId="7" fillId="0" borderId="4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16" fontId="4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9" fontId="7" fillId="2" borderId="4" xfId="2" applyFont="1" applyFill="1" applyBorder="1" applyAlignment="1">
      <alignment horizontal="center"/>
    </xf>
    <xf numFmtId="10" fontId="3" fillId="0" borderId="0" xfId="2" applyNumberFormat="1" applyFont="1" applyAlignment="1">
      <alignment horizontal="center" vertical="center"/>
    </xf>
    <xf numFmtId="10" fontId="2" fillId="0" borderId="0" xfId="2" applyNumberFormat="1" applyFont="1" applyAlignment="1">
      <alignment horizontal="center" vertical="center" wrapText="1"/>
    </xf>
    <xf numFmtId="10" fontId="7" fillId="2" borderId="4" xfId="2" applyNumberFormat="1" applyFont="1" applyFill="1" applyBorder="1" applyAlignment="1">
      <alignment horizontal="center"/>
    </xf>
    <xf numFmtId="0" fontId="23" fillId="0" borderId="5" xfId="0" applyFont="1" applyBorder="1" applyAlignment="1">
      <alignment horizontal="right" vertical="top"/>
    </xf>
    <xf numFmtId="3" fontId="23" fillId="0" borderId="5" xfId="0" applyNumberFormat="1" applyFont="1" applyBorder="1" applyAlignment="1">
      <alignment horizontal="right" vertical="top"/>
    </xf>
    <xf numFmtId="4" fontId="23" fillId="0" borderId="5" xfId="0" applyNumberFormat="1" applyFont="1" applyBorder="1" applyAlignment="1">
      <alignment horizontal="right" vertical="top"/>
    </xf>
    <xf numFmtId="49" fontId="28" fillId="0" borderId="0" xfId="0" applyNumberFormat="1" applyFont="1" applyAlignment="1">
      <alignment horizontal="right" vertical="center" readingOrder="2"/>
    </xf>
    <xf numFmtId="9" fontId="14" fillId="0" borderId="4" xfId="2" applyFont="1" applyBorder="1" applyAlignment="1">
      <alignment horizontal="center"/>
    </xf>
    <xf numFmtId="9" fontId="4" fillId="0" borderId="4" xfId="2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6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left"/>
    </xf>
    <xf numFmtId="0" fontId="29" fillId="0" borderId="0" xfId="0" applyFont="1" applyAlignment="1">
      <alignment horizontal="center"/>
    </xf>
    <xf numFmtId="0" fontId="29" fillId="0" borderId="4" xfId="0" applyFont="1" applyBorder="1" applyAlignment="1">
      <alignment horizontal="center"/>
    </xf>
    <xf numFmtId="0" fontId="0" fillId="0" borderId="4" xfId="0" applyBorder="1"/>
    <xf numFmtId="165" fontId="29" fillId="0" borderId="4" xfId="1" applyNumberFormat="1" applyFont="1" applyBorder="1" applyAlignment="1">
      <alignment horizontal="center"/>
    </xf>
    <xf numFmtId="165" fontId="26" fillId="0" borderId="4" xfId="1" applyNumberFormat="1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26" fillId="0" borderId="5" xfId="0" applyFont="1" applyBorder="1" applyAlignment="1">
      <alignment horizontal="center" vertical="center"/>
    </xf>
    <xf numFmtId="0" fontId="26" fillId="0" borderId="5" xfId="0" applyFont="1" applyBorder="1" applyAlignment="1">
      <alignment vertical="center"/>
    </xf>
    <xf numFmtId="1" fontId="3" fillId="0" borderId="0" xfId="0" applyNumberFormat="1" applyFont="1" applyAlignment="1">
      <alignment horizontal="center" vertical="center" wrapText="1"/>
    </xf>
    <xf numFmtId="9" fontId="4" fillId="0" borderId="0" xfId="2" applyFont="1" applyAlignment="1">
      <alignment wrapText="1"/>
    </xf>
    <xf numFmtId="0" fontId="8" fillId="0" borderId="4" xfId="0" applyFont="1" applyBorder="1" applyAlignment="1">
      <alignment horizontal="center"/>
    </xf>
    <xf numFmtId="165" fontId="26" fillId="0" borderId="0" xfId="1" applyNumberFormat="1" applyFont="1" applyAlignment="1">
      <alignment horizontal="center" vertical="center"/>
    </xf>
    <xf numFmtId="165" fontId="0" fillId="0" borderId="0" xfId="1" applyNumberFormat="1" applyFont="1" applyAlignment="1">
      <alignment horizontal="left"/>
    </xf>
    <xf numFmtId="165" fontId="0" fillId="0" borderId="4" xfId="1" applyNumberFormat="1" applyFont="1" applyBorder="1" applyAlignment="1">
      <alignment horizontal="left"/>
    </xf>
    <xf numFmtId="3" fontId="8" fillId="0" borderId="4" xfId="0" applyNumberFormat="1" applyFont="1" applyBorder="1" applyAlignment="1">
      <alignment horizontal="center"/>
    </xf>
    <xf numFmtId="0" fontId="8" fillId="0" borderId="0" xfId="0" applyFont="1" applyAlignment="1">
      <alignment horizontal="center"/>
    </xf>
    <xf numFmtId="10" fontId="8" fillId="0" borderId="4" xfId="2" applyNumberFormat="1" applyFont="1" applyBorder="1" applyAlignment="1">
      <alignment horizontal="center"/>
    </xf>
    <xf numFmtId="10" fontId="3" fillId="0" borderId="0" xfId="2" applyNumberFormat="1" applyFont="1" applyAlignment="1">
      <alignment horizontal="center" vertical="center" wrapText="1"/>
    </xf>
    <xf numFmtId="4" fontId="23" fillId="0" borderId="0" xfId="0" applyNumberFormat="1" applyFont="1" applyAlignment="1">
      <alignment horizontal="right" vertical="top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5" fillId="0" borderId="0" xfId="0" applyFont="1" applyAlignment="1">
      <alignment horizont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5" fillId="0" borderId="0" xfId="0" applyFont="1" applyAlignment="1">
      <alignment horizontal="right" vertical="center" readingOrder="2"/>
    </xf>
    <xf numFmtId="0" fontId="18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26" fillId="0" borderId="7" xfId="0" applyFont="1" applyBorder="1" applyAlignment="1">
      <alignment horizontal="center" vertical="center"/>
    </xf>
    <xf numFmtId="0" fontId="20" fillId="0" borderId="0" xfId="0" applyFont="1" applyAlignment="1">
      <alignment horizontal="center"/>
    </xf>
    <xf numFmtId="0" fontId="25" fillId="0" borderId="0" xfId="0" applyFont="1" applyAlignment="1">
      <alignment horizontal="right" vertical="center"/>
    </xf>
    <xf numFmtId="0" fontId="26" fillId="0" borderId="6" xfId="0" applyFont="1" applyBorder="1" applyAlignment="1">
      <alignment horizontal="center" vertical="center"/>
    </xf>
    <xf numFmtId="0" fontId="25" fillId="0" borderId="5" xfId="0" applyFont="1" applyBorder="1" applyAlignment="1">
      <alignment horizontal="right" vertical="center"/>
    </xf>
    <xf numFmtId="0" fontId="24" fillId="0" borderId="0" xfId="0" applyFont="1" applyAlignment="1">
      <alignment horizontal="center" vertical="center"/>
    </xf>
    <xf numFmtId="0" fontId="7" fillId="0" borderId="0" xfId="0" applyFont="1" applyAlignment="1">
      <alignment horizontal="right" readingOrder="2"/>
    </xf>
    <xf numFmtId="10" fontId="3" fillId="0" borderId="1" xfId="0" applyNumberFormat="1" applyFont="1" applyBorder="1" applyAlignment="1">
      <alignment horizontal="center" vertical="center" wrapText="1"/>
    </xf>
    <xf numFmtId="10" fontId="3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right" vertical="center" readingOrder="2"/>
    </xf>
    <xf numFmtId="0" fontId="6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0" fontId="3" fillId="0" borderId="0" xfId="0" applyNumberFormat="1" applyFont="1" applyAlignment="1">
      <alignment horizontal="center" vertical="center"/>
    </xf>
    <xf numFmtId="10" fontId="3" fillId="0" borderId="0" xfId="0" applyNumberFormat="1" applyFont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28" fillId="0" borderId="0" xfId="0" applyFont="1" applyAlignment="1">
      <alignment horizontal="right" vertical="center"/>
    </xf>
    <xf numFmtId="0" fontId="19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28" fillId="0" borderId="0" xfId="0" applyFont="1" applyAlignment="1">
      <alignment horizontal="right" vertical="center" readingOrder="2"/>
    </xf>
    <xf numFmtId="0" fontId="19" fillId="0" borderId="0" xfId="0" applyFont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/>
    </xf>
    <xf numFmtId="0" fontId="9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 wrapText="1"/>
    </xf>
    <xf numFmtId="0" fontId="9" fillId="0" borderId="3" xfId="0" applyFont="1" applyBorder="1" applyAlignment="1">
      <alignment horizontal="center" vertical="center" wrapText="1"/>
    </xf>
    <xf numFmtId="3" fontId="23" fillId="0" borderId="8" xfId="0" applyNumberFormat="1" applyFont="1" applyBorder="1" applyAlignment="1">
      <alignment horizontal="center" vertical="top"/>
    </xf>
    <xf numFmtId="0" fontId="26" fillId="0" borderId="6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 readingOrder="2"/>
    </xf>
    <xf numFmtId="0" fontId="9" fillId="0" borderId="2" xfId="0" applyFont="1" applyBorder="1" applyAlignment="1">
      <alignment horizontal="center" vertical="center" wrapText="1" readingOrder="2"/>
    </xf>
    <xf numFmtId="0" fontId="9" fillId="0" borderId="0" xfId="0" applyFont="1" applyAlignment="1">
      <alignment horizontal="center" vertical="center" wrapText="1" readingOrder="2"/>
    </xf>
    <xf numFmtId="0" fontId="15" fillId="0" borderId="0" xfId="0" applyFont="1" applyAlignment="1">
      <alignment horizontal="right" vertical="center" readingOrder="2"/>
    </xf>
    <xf numFmtId="0" fontId="3" fillId="0" borderId="0" xfId="0" applyFont="1" applyAlignment="1">
      <alignment horizontal="center" vertical="center" readingOrder="2"/>
    </xf>
    <xf numFmtId="0" fontId="6" fillId="0" borderId="2" xfId="0" applyFont="1" applyBorder="1" applyAlignment="1">
      <alignment horizontal="center" vertical="center" wrapText="1"/>
    </xf>
    <xf numFmtId="0" fontId="13" fillId="0" borderId="0" xfId="0" applyFont="1" applyAlignment="1">
      <alignment horizontal="center" wrapText="1"/>
    </xf>
    <xf numFmtId="0" fontId="26" fillId="0" borderId="5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</cellXfs>
  <cellStyles count="4">
    <cellStyle name="Comma" xfId="1" builtinId="3"/>
    <cellStyle name="Normal" xfId="0" builtinId="0"/>
    <cellStyle name="Normal 2" xfId="3" xr:uid="{00000000-0005-0000-0000-000002000000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152401</xdr:colOff>
      <xdr:row>0</xdr:row>
      <xdr:rowOff>0</xdr:rowOff>
    </xdr:from>
    <xdr:to>
      <xdr:col>13</xdr:col>
      <xdr:colOff>5406</xdr:colOff>
      <xdr:row>53</xdr:row>
      <xdr:rowOff>9525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17E7E82-66FE-60E4-2AF8-A40346F78E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79756194" y="0"/>
          <a:ext cx="7777805" cy="10106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rightToLeft="1" tabSelected="1" view="pageBreakPreview" topLeftCell="B1" zoomScaleNormal="100" zoomScaleSheetLayoutView="100" workbookViewId="0">
      <selection activeCell="G56" sqref="G56"/>
    </sheetView>
  </sheetViews>
  <sheetFormatPr defaultRowHeight="15" x14ac:dyDescent="0.25"/>
  <sheetData/>
  <pageMargins left="0.7" right="0.7" top="0.75" bottom="0.75" header="0.3" footer="0.3"/>
  <pageSetup paperSize="9" scale="68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0"/>
    <pageSetUpPr fitToPage="1"/>
  </sheetPr>
  <dimension ref="B1:AD20"/>
  <sheetViews>
    <sheetView rightToLeft="1" view="pageBreakPreview" topLeftCell="B1" zoomScale="85" zoomScaleNormal="85" zoomScaleSheetLayoutView="85" workbookViewId="0">
      <selection activeCell="J16" sqref="J16"/>
    </sheetView>
  </sheetViews>
  <sheetFormatPr defaultColWidth="9.140625" defaultRowHeight="21" x14ac:dyDescent="0.55000000000000004"/>
  <cols>
    <col min="1" max="1" width="2.5703125" style="2" customWidth="1"/>
    <col min="2" max="2" width="62.5703125" style="2" bestFit="1" customWidth="1"/>
    <col min="3" max="3" width="1" style="2" customWidth="1"/>
    <col min="4" max="4" width="17.5703125" style="2" customWidth="1"/>
    <col min="5" max="5" width="0.5703125" style="2" customWidth="1"/>
    <col min="6" max="6" width="19.5703125" style="2" bestFit="1" customWidth="1"/>
    <col min="7" max="7" width="1" style="2" customWidth="1"/>
    <col min="8" max="8" width="15.28515625" style="2" customWidth="1"/>
    <col min="9" max="9" width="1" style="2" customWidth="1"/>
    <col min="10" max="10" width="21.5703125" style="2" customWidth="1"/>
    <col min="11" max="11" width="1" style="2" customWidth="1"/>
    <col min="12" max="12" width="9.140625" style="2" customWidth="1"/>
    <col min="13" max="16384" width="9.140625" style="2"/>
  </cols>
  <sheetData>
    <row r="1" spans="2:30" ht="26.25" customHeight="1" x14ac:dyDescent="0.55000000000000004"/>
    <row r="2" spans="2:30" ht="26.25" customHeight="1" x14ac:dyDescent="0.55000000000000004">
      <c r="B2" s="168" t="s">
        <v>182</v>
      </c>
      <c r="C2" s="168"/>
      <c r="D2" s="168"/>
      <c r="E2" s="168"/>
      <c r="F2" s="168"/>
      <c r="G2" s="168"/>
      <c r="H2" s="168"/>
      <c r="I2" s="168"/>
      <c r="J2" s="168"/>
    </row>
    <row r="3" spans="2:30" ht="26.25" customHeight="1" x14ac:dyDescent="0.55000000000000004">
      <c r="B3" s="168" t="s">
        <v>37</v>
      </c>
      <c r="C3" s="168"/>
      <c r="D3" s="168"/>
      <c r="E3" s="168"/>
      <c r="F3" s="168"/>
      <c r="G3" s="168"/>
      <c r="H3" s="168"/>
      <c r="I3" s="168"/>
      <c r="J3" s="168"/>
    </row>
    <row r="4" spans="2:30" ht="26.25" customHeight="1" x14ac:dyDescent="0.55000000000000004">
      <c r="B4" s="168" t="s">
        <v>321</v>
      </c>
      <c r="C4" s="168"/>
      <c r="D4" s="168"/>
      <c r="E4" s="168"/>
      <c r="F4" s="168"/>
      <c r="G4" s="168"/>
      <c r="H4" s="168"/>
      <c r="I4" s="168"/>
      <c r="J4" s="168"/>
    </row>
    <row r="5" spans="2:30" ht="26.25" customHeight="1" x14ac:dyDescent="0.55000000000000004"/>
    <row r="6" spans="2:30" ht="26.25" customHeight="1" x14ac:dyDescent="0.55000000000000004">
      <c r="B6" s="12" t="s">
        <v>76</v>
      </c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</row>
    <row r="7" spans="2:30" ht="26.25" customHeight="1" x14ac:dyDescent="0.55000000000000004">
      <c r="B7" s="12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</row>
    <row r="8" spans="2:30" s="4" customFormat="1" ht="58.5" customHeight="1" x14ac:dyDescent="0.6">
      <c r="B8" s="208" t="s">
        <v>41</v>
      </c>
      <c r="C8" s="29"/>
      <c r="D8" s="118" t="s">
        <v>104</v>
      </c>
      <c r="E8" s="29"/>
      <c r="F8" s="208" t="s">
        <v>34</v>
      </c>
      <c r="G8" s="29"/>
      <c r="H8" s="208" t="s">
        <v>57</v>
      </c>
      <c r="I8" s="29"/>
      <c r="J8" s="208" t="s">
        <v>11</v>
      </c>
    </row>
    <row r="9" spans="2:30" s="4" customFormat="1" ht="26.25" customHeight="1" x14ac:dyDescent="0.55000000000000004">
      <c r="B9" s="4" t="s">
        <v>109</v>
      </c>
      <c r="D9" s="134" t="s">
        <v>108</v>
      </c>
      <c r="F9" s="65">
        <f>'سرمایه‌گذاری در سهام'!J136</f>
        <v>39079481988</v>
      </c>
      <c r="H9" s="138">
        <f>F9/$F$15</f>
        <v>0.99780829121572834</v>
      </c>
      <c r="I9" s="6"/>
      <c r="J9" s="138">
        <f>F9/'سرمایه گذاری ها'!$O$17</f>
        <v>0.11727884267875043</v>
      </c>
    </row>
    <row r="10" spans="2:30" s="4" customFormat="1" ht="26.25" customHeight="1" x14ac:dyDescent="0.55000000000000004">
      <c r="B10" s="4" t="s">
        <v>64</v>
      </c>
      <c r="D10" s="135" t="s">
        <v>159</v>
      </c>
      <c r="F10" s="65">
        <f>'سایر درآمدها'!F13</f>
        <v>348610244</v>
      </c>
      <c r="H10" s="138">
        <f>F10/$F$15</f>
        <v>8.9009929039681242E-3</v>
      </c>
      <c r="I10" s="6"/>
      <c r="J10" s="138">
        <f>F10/'سرمایه گذاری ها'!$O$17</f>
        <v>1.0461910926769984E-3</v>
      </c>
    </row>
    <row r="11" spans="2:30" s="4" customFormat="1" ht="26.25" customHeight="1" x14ac:dyDescent="0.55000000000000004">
      <c r="B11" s="4" t="s">
        <v>105</v>
      </c>
      <c r="D11" s="135" t="s">
        <v>178</v>
      </c>
      <c r="F11" s="65">
        <f>'درآمد سپرده بانکی'!D15</f>
        <v>595703</v>
      </c>
      <c r="H11" s="138">
        <f>F11/$F$15</f>
        <v>1.5209960886497998E-5</v>
      </c>
      <c r="I11" s="6"/>
      <c r="J11" s="138">
        <f>F11/'سرمایه گذاری ها'!$O$17</f>
        <v>1.7877247820662608E-6</v>
      </c>
    </row>
    <row r="12" spans="2:30" s="4" customFormat="1" ht="26.25" customHeight="1" x14ac:dyDescent="0.55000000000000004">
      <c r="B12" s="4" t="s">
        <v>106</v>
      </c>
      <c r="D12" s="135" t="s">
        <v>179</v>
      </c>
      <c r="F12" s="65">
        <f>'درآمد سرمایه گذاری در صندوق'!G11</f>
        <v>0</v>
      </c>
      <c r="H12" s="138">
        <f>F12/$F$15</f>
        <v>0</v>
      </c>
      <c r="I12" s="6"/>
      <c r="J12" s="138">
        <f>F12/'سرمایه گذاری ها'!$O$17</f>
        <v>0</v>
      </c>
    </row>
    <row r="13" spans="2:30" s="4" customFormat="1" ht="26.25" customHeight="1" x14ac:dyDescent="0.55000000000000004">
      <c r="B13" s="4" t="s">
        <v>107</v>
      </c>
      <c r="D13" s="135" t="s">
        <v>180</v>
      </c>
      <c r="F13" s="65">
        <f>'سرمایه‌گذاری در اوراق بهادار'!J19</f>
        <v>-263366969</v>
      </c>
      <c r="H13" s="138">
        <f>F13/$F$15</f>
        <v>-6.7244940805829935E-3</v>
      </c>
      <c r="I13" s="6"/>
      <c r="J13" s="138">
        <f>F13/'سرمایه گذاری ها'!$O$17</f>
        <v>-7.9037315114910726E-4</v>
      </c>
    </row>
    <row r="14" spans="2:30" s="4" customFormat="1" ht="26.25" customHeight="1" x14ac:dyDescent="0.55000000000000004">
      <c r="F14" s="65"/>
      <c r="H14" s="137"/>
      <c r="I14" s="6"/>
      <c r="J14" s="138"/>
    </row>
    <row r="15" spans="2:30" ht="24.75" thickBot="1" x14ac:dyDescent="0.65">
      <c r="B15" s="23" t="s">
        <v>65</v>
      </c>
      <c r="D15" s="23"/>
      <c r="F15" s="66">
        <f>SUM(F9:F14)</f>
        <v>39165320966</v>
      </c>
      <c r="G15" s="18"/>
      <c r="H15" s="136">
        <f>SUM(H9:H14)</f>
        <v>1</v>
      </c>
      <c r="I15" s="52"/>
      <c r="J15" s="139">
        <f>SUM(J9:J14)</f>
        <v>0.11753644834506038</v>
      </c>
    </row>
    <row r="16" spans="2:30" ht="21.75" thickTop="1" x14ac:dyDescent="0.55000000000000004">
      <c r="F16" s="3"/>
    </row>
    <row r="20" spans="2:12" ht="26.25" customHeight="1" x14ac:dyDescent="0.75">
      <c r="B20" s="207">
        <v>9</v>
      </c>
      <c r="C20" s="207"/>
      <c r="D20" s="207"/>
      <c r="E20" s="207"/>
      <c r="F20" s="207"/>
      <c r="G20" s="207"/>
      <c r="H20" s="207"/>
      <c r="I20" s="207"/>
      <c r="J20" s="207"/>
      <c r="K20" s="207"/>
      <c r="L20" s="207"/>
    </row>
  </sheetData>
  <sortState xmlns:xlrd2="http://schemas.microsoft.com/office/spreadsheetml/2017/richdata2" ref="B9:J13">
    <sortCondition descending="1" ref="F9:F13"/>
  </sortState>
  <mergeCells count="8">
    <mergeCell ref="B2:J2"/>
    <mergeCell ref="B3:J3"/>
    <mergeCell ref="B4:J4"/>
    <mergeCell ref="B20:L20"/>
    <mergeCell ref="B8"/>
    <mergeCell ref="F8"/>
    <mergeCell ref="H8"/>
    <mergeCell ref="J8"/>
  </mergeCells>
  <printOptions horizontalCentered="1" verticalCentered="1"/>
  <pageMargins left="0.7" right="0.7" top="0.75" bottom="0.75" header="0.3" footer="0.3"/>
  <pageSetup paperSize="9" scale="8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U18"/>
  <sheetViews>
    <sheetView rightToLeft="1" view="pageBreakPreview" zoomScale="60" zoomScaleNormal="100" workbookViewId="0">
      <selection activeCell="R17" sqref="R17"/>
    </sheetView>
  </sheetViews>
  <sheetFormatPr defaultRowHeight="15" x14ac:dyDescent="0.25"/>
  <cols>
    <col min="1" max="1" width="30.5703125" bestFit="1" customWidth="1"/>
    <col min="2" max="2" width="1.140625" customWidth="1"/>
    <col min="3" max="3" width="16.28515625" bestFit="1" customWidth="1"/>
    <col min="4" max="4" width="1.42578125" customWidth="1"/>
    <col min="5" max="5" width="15.42578125" bestFit="1" customWidth="1"/>
    <col min="6" max="6" width="1.42578125" customWidth="1"/>
    <col min="7" max="7" width="16.7109375" bestFit="1" customWidth="1"/>
    <col min="8" max="8" width="1.42578125" customWidth="1"/>
    <col min="9" max="9" width="16.7109375" bestFit="1" customWidth="1"/>
    <col min="10" max="10" width="1.42578125" customWidth="1"/>
    <col min="11" max="11" width="17.28515625" bestFit="1" customWidth="1"/>
    <col min="12" max="12" width="1.42578125" customWidth="1"/>
    <col min="13" max="13" width="16.28515625" bestFit="1" customWidth="1"/>
    <col min="14" max="14" width="1.42578125" customWidth="1"/>
    <col min="15" max="15" width="15.42578125" bestFit="1" customWidth="1"/>
    <col min="16" max="16" width="1.42578125" customWidth="1"/>
    <col min="17" max="17" width="16.7109375" bestFit="1" customWidth="1"/>
    <col min="18" max="18" width="1.42578125" customWidth="1"/>
    <col min="19" max="19" width="16.7109375" bestFit="1" customWidth="1"/>
    <col min="20" max="20" width="1.42578125" customWidth="1"/>
    <col min="21" max="21" width="17.28515625" bestFit="1" customWidth="1"/>
  </cols>
  <sheetData>
    <row r="1" spans="1:21" ht="25.5" x14ac:dyDescent="0.25">
      <c r="A1" s="189" t="s">
        <v>182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  <c r="P1" s="189"/>
      <c r="Q1" s="189"/>
      <c r="R1" s="189"/>
      <c r="S1" s="189"/>
      <c r="T1" s="189"/>
      <c r="U1" s="189"/>
    </row>
    <row r="2" spans="1:21" ht="25.5" x14ac:dyDescent="0.25">
      <c r="A2" s="189" t="s">
        <v>37</v>
      </c>
      <c r="B2" s="189"/>
      <c r="C2" s="189"/>
      <c r="D2" s="189"/>
      <c r="E2" s="189"/>
      <c r="F2" s="189"/>
      <c r="G2" s="189"/>
      <c r="H2" s="189"/>
      <c r="I2" s="189"/>
      <c r="J2" s="189"/>
      <c r="K2" s="189"/>
      <c r="L2" s="189"/>
      <c r="M2" s="189"/>
      <c r="N2" s="189"/>
      <c r="O2" s="189"/>
      <c r="P2" s="189"/>
      <c r="Q2" s="189"/>
      <c r="R2" s="189"/>
      <c r="S2" s="189"/>
      <c r="T2" s="189"/>
      <c r="U2" s="189"/>
    </row>
    <row r="3" spans="1:21" ht="25.5" x14ac:dyDescent="0.25">
      <c r="A3" s="189" t="s">
        <v>321</v>
      </c>
      <c r="B3" s="189"/>
      <c r="C3" s="189"/>
      <c r="D3" s="189"/>
      <c r="E3" s="189"/>
      <c r="F3" s="189"/>
      <c r="G3" s="189"/>
      <c r="H3" s="189"/>
      <c r="I3" s="189"/>
      <c r="J3" s="189"/>
      <c r="K3" s="189"/>
      <c r="L3" s="189"/>
      <c r="M3" s="189"/>
      <c r="N3" s="189"/>
      <c r="O3" s="189"/>
      <c r="P3" s="189"/>
      <c r="Q3" s="189"/>
      <c r="R3" s="189"/>
      <c r="S3" s="189"/>
      <c r="T3" s="189"/>
      <c r="U3" s="189"/>
    </row>
    <row r="4" spans="1:21" x14ac:dyDescent="0.25">
      <c r="A4" s="120"/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20"/>
      <c r="T4" s="120"/>
      <c r="U4" s="120"/>
    </row>
    <row r="5" spans="1:21" ht="24" x14ac:dyDescent="0.25">
      <c r="A5" s="209" t="s">
        <v>320</v>
      </c>
      <c r="B5" s="209"/>
      <c r="C5" s="209"/>
      <c r="D5" s="209"/>
      <c r="E5" s="209"/>
      <c r="F5" s="209"/>
      <c r="G5" s="209"/>
      <c r="H5" s="209"/>
      <c r="I5" s="209"/>
      <c r="J5" s="209"/>
      <c r="K5" s="209"/>
      <c r="L5" s="209"/>
      <c r="M5" s="209"/>
      <c r="N5" s="209"/>
      <c r="O5" s="209"/>
      <c r="P5" s="209"/>
      <c r="Q5" s="209"/>
      <c r="R5" s="209"/>
      <c r="S5" s="209"/>
      <c r="T5" s="209"/>
      <c r="U5" s="209"/>
    </row>
    <row r="6" spans="1:21" ht="21" x14ac:dyDescent="0.25">
      <c r="A6" s="120"/>
      <c r="B6" s="120"/>
      <c r="C6" s="187" t="s">
        <v>39</v>
      </c>
      <c r="D6" s="187"/>
      <c r="E6" s="187"/>
      <c r="F6" s="187"/>
      <c r="G6" s="187"/>
      <c r="H6" s="187"/>
      <c r="I6" s="187"/>
      <c r="J6" s="187"/>
      <c r="K6" s="187"/>
      <c r="L6" s="120"/>
      <c r="M6" s="187" t="s">
        <v>110</v>
      </c>
      <c r="N6" s="187"/>
      <c r="O6" s="187"/>
      <c r="P6" s="187"/>
      <c r="Q6" s="187"/>
      <c r="R6" s="187"/>
      <c r="S6" s="187"/>
      <c r="T6" s="187"/>
      <c r="U6" s="187"/>
    </row>
    <row r="7" spans="1:21" ht="21" x14ac:dyDescent="0.25">
      <c r="A7" s="120"/>
      <c r="B7" s="120"/>
      <c r="C7" s="121"/>
      <c r="D7" s="121"/>
      <c r="E7" s="121"/>
      <c r="F7" s="121"/>
      <c r="G7" s="121"/>
      <c r="H7" s="121"/>
      <c r="I7" s="184" t="s">
        <v>59</v>
      </c>
      <c r="J7" s="184"/>
      <c r="K7" s="184"/>
      <c r="L7" s="120"/>
      <c r="M7" s="121"/>
      <c r="N7" s="121"/>
      <c r="O7" s="121"/>
      <c r="P7" s="121"/>
      <c r="Q7" s="121"/>
      <c r="R7" s="121"/>
      <c r="S7" s="184" t="s">
        <v>59</v>
      </c>
      <c r="T7" s="184"/>
      <c r="U7" s="184"/>
    </row>
    <row r="8" spans="1:21" ht="21" x14ac:dyDescent="0.25">
      <c r="A8" s="122" t="s">
        <v>100</v>
      </c>
      <c r="B8" s="120"/>
      <c r="C8" s="122" t="s">
        <v>111</v>
      </c>
      <c r="D8" s="120"/>
      <c r="E8" s="122" t="s">
        <v>55</v>
      </c>
      <c r="F8" s="120"/>
      <c r="G8" s="122" t="s">
        <v>56</v>
      </c>
      <c r="H8" s="120"/>
      <c r="I8" s="123" t="s">
        <v>34</v>
      </c>
      <c r="J8" s="121"/>
      <c r="K8" s="123" t="s">
        <v>57</v>
      </c>
      <c r="L8" s="120"/>
      <c r="M8" s="122" t="s">
        <v>111</v>
      </c>
      <c r="N8" s="120"/>
      <c r="O8" s="122" t="s">
        <v>55</v>
      </c>
      <c r="P8" s="120"/>
      <c r="Q8" s="122" t="s">
        <v>56</v>
      </c>
      <c r="R8" s="120"/>
      <c r="S8" s="123" t="s">
        <v>34</v>
      </c>
      <c r="T8" s="121"/>
      <c r="U8" s="123" t="s">
        <v>57</v>
      </c>
    </row>
    <row r="9" spans="1:21" ht="21" x14ac:dyDescent="0.55000000000000004">
      <c r="A9" s="2" t="s">
        <v>292</v>
      </c>
      <c r="B9" s="2"/>
      <c r="C9" s="2">
        <v>0</v>
      </c>
      <c r="D9" s="2"/>
      <c r="E9" s="2">
        <v>0</v>
      </c>
      <c r="F9" s="2"/>
      <c r="G9" s="2">
        <v>0</v>
      </c>
      <c r="H9" s="2"/>
      <c r="I9" s="2">
        <v>0</v>
      </c>
      <c r="J9" s="2"/>
      <c r="K9" s="20">
        <v>0</v>
      </c>
      <c r="L9" s="2"/>
      <c r="M9" s="2">
        <v>0</v>
      </c>
      <c r="N9" s="2"/>
      <c r="O9" s="2">
        <v>0</v>
      </c>
      <c r="P9" s="2"/>
      <c r="Q9" s="20">
        <v>-54358</v>
      </c>
      <c r="R9" s="2"/>
      <c r="S9" s="20">
        <v>-54358</v>
      </c>
      <c r="T9" s="2"/>
      <c r="U9" s="20">
        <v>0</v>
      </c>
    </row>
    <row r="10" spans="1:21" ht="21" x14ac:dyDescent="0.25">
      <c r="A10" s="133" t="s">
        <v>247</v>
      </c>
      <c r="B10" s="120"/>
      <c r="C10" s="133">
        <v>0</v>
      </c>
      <c r="D10" s="120"/>
      <c r="E10" s="133">
        <v>0</v>
      </c>
      <c r="F10" s="120"/>
      <c r="G10" s="133">
        <v>0</v>
      </c>
      <c r="H10" s="120"/>
      <c r="I10" s="133">
        <v>0</v>
      </c>
      <c r="J10" s="120"/>
      <c r="K10" s="133">
        <v>0</v>
      </c>
      <c r="L10" s="120"/>
      <c r="M10" s="133">
        <v>0</v>
      </c>
      <c r="N10" s="120"/>
      <c r="O10" s="133">
        <v>0</v>
      </c>
      <c r="P10" s="120"/>
      <c r="Q10" s="133">
        <v>819148730</v>
      </c>
      <c r="R10" s="120"/>
      <c r="S10" s="133">
        <v>819148730</v>
      </c>
      <c r="T10" s="120"/>
      <c r="U10" s="133">
        <v>2.5499999999999998</v>
      </c>
    </row>
    <row r="11" spans="1:21" ht="21.75" thickBot="1" x14ac:dyDescent="0.3">
      <c r="A11" s="147" t="s">
        <v>59</v>
      </c>
      <c r="B11" s="148"/>
      <c r="C11" s="147">
        <f>SUM(C9:C10)</f>
        <v>0</v>
      </c>
      <c r="D11" s="148"/>
      <c r="E11" s="147">
        <f>SUM(E9:E10)</f>
        <v>0</v>
      </c>
      <c r="F11" s="148"/>
      <c r="G11" s="153">
        <f>SUM(G9:G10)</f>
        <v>0</v>
      </c>
      <c r="H11" s="154"/>
      <c r="I11" s="153">
        <f>SUM(I9:I10)</f>
        <v>0</v>
      </c>
      <c r="J11" s="154"/>
      <c r="K11" s="147">
        <f>SUM(K9:K10)</f>
        <v>0</v>
      </c>
      <c r="L11" s="154"/>
      <c r="M11" s="147">
        <f>SUM(M9:M10)</f>
        <v>0</v>
      </c>
      <c r="N11" s="154"/>
      <c r="O11" s="147">
        <f>SUM(O9:O10)</f>
        <v>0</v>
      </c>
      <c r="P11" s="154"/>
      <c r="Q11" s="153">
        <f>SUM(Q9:Q10)</f>
        <v>819094372</v>
      </c>
      <c r="R11" s="154"/>
      <c r="S11" s="153">
        <f>SUM(S9:S10)</f>
        <v>819094372</v>
      </c>
      <c r="T11" s="148"/>
      <c r="U11" s="147">
        <f>SUM(U9:U10)</f>
        <v>2.5499999999999998</v>
      </c>
    </row>
    <row r="12" spans="1:21" ht="15.75" thickTop="1" x14ac:dyDescent="0.25"/>
    <row r="17" spans="2:21" ht="30" x14ac:dyDescent="0.75">
      <c r="K17" s="46">
        <v>10</v>
      </c>
    </row>
    <row r="18" spans="2:21" ht="21" x14ac:dyDescent="0.55000000000000004">
      <c r="B18" s="199"/>
      <c r="C18" s="199"/>
      <c r="D18" s="199"/>
      <c r="E18" s="199"/>
      <c r="F18" s="199"/>
      <c r="G18" s="199"/>
      <c r="H18" s="199"/>
      <c r="I18" s="199"/>
      <c r="J18" s="199"/>
      <c r="K18" s="199"/>
      <c r="L18" s="199"/>
      <c r="M18" s="199"/>
      <c r="N18" s="199"/>
      <c r="O18" s="199"/>
      <c r="P18" s="199"/>
      <c r="Q18" s="199"/>
      <c r="R18" s="199"/>
      <c r="S18" s="199"/>
      <c r="T18" s="199"/>
      <c r="U18" s="199"/>
    </row>
  </sheetData>
  <mergeCells count="9">
    <mergeCell ref="B18:U18"/>
    <mergeCell ref="I7:K7"/>
    <mergeCell ref="S7:U7"/>
    <mergeCell ref="A1:U1"/>
    <mergeCell ref="A2:U2"/>
    <mergeCell ref="A3:U3"/>
    <mergeCell ref="C6:K6"/>
    <mergeCell ref="M6:U6"/>
    <mergeCell ref="A5:U5"/>
  </mergeCells>
  <pageMargins left="0.7" right="0.7" top="0.75" bottom="0.75" header="0.3" footer="0.3"/>
  <pageSetup paperSize="9" scale="62" orientation="landscape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B2:AB139"/>
  <sheetViews>
    <sheetView rightToLeft="1" topLeftCell="A112" zoomScale="70" zoomScaleNormal="70" zoomScaleSheetLayoutView="70" workbookViewId="0">
      <selection activeCell="V137" sqref="V137"/>
    </sheetView>
  </sheetViews>
  <sheetFormatPr defaultColWidth="9.140625" defaultRowHeight="21" x14ac:dyDescent="0.55000000000000004"/>
  <cols>
    <col min="1" max="1" width="2.85546875" style="4" customWidth="1"/>
    <col min="2" max="2" width="33.42578125" style="4" customWidth="1"/>
    <col min="3" max="3" width="1" style="4" customWidth="1"/>
    <col min="4" max="4" width="13.85546875" style="4" customWidth="1"/>
    <col min="5" max="5" width="1" style="4" customWidth="1"/>
    <col min="6" max="6" width="16.5703125" style="4" bestFit="1" customWidth="1"/>
    <col min="7" max="7" width="1" style="4" customWidth="1"/>
    <col min="8" max="8" width="16.28515625" style="4" bestFit="1" customWidth="1"/>
    <col min="9" max="9" width="1" style="4" customWidth="1"/>
    <col min="10" max="10" width="17" style="4" customWidth="1"/>
    <col min="11" max="11" width="1" style="4" customWidth="1"/>
    <col min="12" max="12" width="13.42578125" style="4" customWidth="1"/>
    <col min="13" max="13" width="1" style="4" customWidth="1"/>
    <col min="14" max="14" width="15.85546875" style="4" customWidth="1"/>
    <col min="15" max="15" width="1" style="4" customWidth="1"/>
    <col min="16" max="16" width="18.7109375" style="4" customWidth="1"/>
    <col min="17" max="17" width="1" style="4" customWidth="1"/>
    <col min="18" max="18" width="16.7109375" style="4" bestFit="1" customWidth="1"/>
    <col min="19" max="19" width="1" style="4" customWidth="1"/>
    <col min="20" max="20" width="16.5703125" style="4" bestFit="1" customWidth="1"/>
    <col min="21" max="21" width="1" style="4" customWidth="1"/>
    <col min="22" max="22" width="13.42578125" style="4" customWidth="1"/>
    <col min="23" max="23" width="1" style="4" customWidth="1"/>
    <col min="24" max="24" width="9.140625" style="4" customWidth="1"/>
    <col min="25" max="25" width="11.85546875" style="4" bestFit="1" customWidth="1"/>
    <col min="26" max="16384" width="9.140625" style="4"/>
  </cols>
  <sheetData>
    <row r="2" spans="2:28" ht="35.25" x14ac:dyDescent="0.55000000000000004">
      <c r="B2" s="210" t="s">
        <v>181</v>
      </c>
      <c r="C2" s="210"/>
      <c r="D2" s="210"/>
      <c r="E2" s="210"/>
      <c r="F2" s="210"/>
      <c r="G2" s="210"/>
      <c r="H2" s="210"/>
      <c r="I2" s="210"/>
      <c r="J2" s="210"/>
      <c r="K2" s="210"/>
      <c r="L2" s="210"/>
      <c r="M2" s="210"/>
      <c r="N2" s="210"/>
      <c r="O2" s="210"/>
      <c r="P2" s="210"/>
      <c r="Q2" s="210"/>
      <c r="R2" s="210"/>
      <c r="S2" s="210"/>
      <c r="T2" s="210"/>
      <c r="U2" s="210"/>
      <c r="V2" s="210"/>
    </row>
    <row r="3" spans="2:28" ht="35.25" x14ac:dyDescent="0.55000000000000004">
      <c r="B3" s="210" t="s">
        <v>37</v>
      </c>
      <c r="C3" s="210"/>
      <c r="D3" s="210"/>
      <c r="E3" s="210"/>
      <c r="F3" s="210"/>
      <c r="G3" s="210"/>
      <c r="H3" s="210"/>
      <c r="I3" s="210"/>
      <c r="J3" s="210"/>
      <c r="K3" s="210"/>
      <c r="L3" s="210"/>
      <c r="M3" s="210"/>
      <c r="N3" s="210"/>
      <c r="O3" s="210"/>
      <c r="P3" s="210"/>
      <c r="Q3" s="210"/>
      <c r="R3" s="210"/>
      <c r="S3" s="210"/>
      <c r="T3" s="210"/>
      <c r="U3" s="210"/>
      <c r="V3" s="210"/>
    </row>
    <row r="4" spans="2:28" ht="35.25" x14ac:dyDescent="0.55000000000000004">
      <c r="B4" s="210" t="s">
        <v>321</v>
      </c>
      <c r="C4" s="210"/>
      <c r="D4" s="210"/>
      <c r="E4" s="210"/>
      <c r="F4" s="210"/>
      <c r="G4" s="210"/>
      <c r="H4" s="210"/>
      <c r="I4" s="210"/>
      <c r="J4" s="210"/>
      <c r="K4" s="210"/>
      <c r="L4" s="210"/>
      <c r="M4" s="210"/>
      <c r="N4" s="210"/>
      <c r="O4" s="210"/>
      <c r="P4" s="210"/>
      <c r="Q4" s="210"/>
      <c r="R4" s="210"/>
      <c r="S4" s="210"/>
      <c r="T4" s="210"/>
      <c r="U4" s="210"/>
      <c r="V4" s="210"/>
    </row>
    <row r="7" spans="2:28" s="2" customFormat="1" ht="30" x14ac:dyDescent="0.55000000000000004">
      <c r="B7" s="12" t="s">
        <v>168</v>
      </c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</row>
    <row r="8" spans="2:28" ht="31.5" customHeight="1" x14ac:dyDescent="0.55000000000000004">
      <c r="B8" s="169" t="s">
        <v>1</v>
      </c>
      <c r="D8" s="170" t="s">
        <v>39</v>
      </c>
      <c r="E8" s="170" t="s">
        <v>39</v>
      </c>
      <c r="F8" s="170" t="s">
        <v>39</v>
      </c>
      <c r="G8" s="170" t="s">
        <v>39</v>
      </c>
      <c r="H8" s="170" t="s">
        <v>39</v>
      </c>
      <c r="I8" s="170" t="s">
        <v>39</v>
      </c>
      <c r="J8" s="170" t="s">
        <v>39</v>
      </c>
      <c r="K8" s="170" t="s">
        <v>39</v>
      </c>
      <c r="L8" s="170" t="s">
        <v>39</v>
      </c>
      <c r="N8" s="170" t="s">
        <v>40</v>
      </c>
      <c r="O8" s="170" t="s">
        <v>40</v>
      </c>
      <c r="P8" s="170" t="s">
        <v>40</v>
      </c>
      <c r="Q8" s="170" t="s">
        <v>40</v>
      </c>
      <c r="R8" s="170" t="s">
        <v>40</v>
      </c>
      <c r="S8" s="170" t="s">
        <v>40</v>
      </c>
      <c r="T8" s="170" t="s">
        <v>40</v>
      </c>
      <c r="U8" s="170" t="s">
        <v>40</v>
      </c>
      <c r="V8" s="170" t="s">
        <v>40</v>
      </c>
    </row>
    <row r="9" spans="2:28" s="32" customFormat="1" ht="55.5" customHeight="1" x14ac:dyDescent="0.25">
      <c r="B9" s="169" t="s">
        <v>1</v>
      </c>
      <c r="D9" s="211" t="s">
        <v>54</v>
      </c>
      <c r="E9" s="33"/>
      <c r="F9" s="211" t="s">
        <v>55</v>
      </c>
      <c r="G9" s="33"/>
      <c r="H9" s="211" t="s">
        <v>56</v>
      </c>
      <c r="I9" s="33"/>
      <c r="J9" s="211" t="s">
        <v>34</v>
      </c>
      <c r="K9" s="33"/>
      <c r="L9" s="211" t="s">
        <v>57</v>
      </c>
      <c r="N9" s="211" t="s">
        <v>54</v>
      </c>
      <c r="O9" s="33"/>
      <c r="P9" s="211" t="s">
        <v>55</v>
      </c>
      <c r="Q9" s="33"/>
      <c r="R9" s="211" t="s">
        <v>56</v>
      </c>
      <c r="S9" s="33"/>
      <c r="T9" s="211" t="s">
        <v>34</v>
      </c>
      <c r="U9" s="33"/>
      <c r="V9" s="211" t="s">
        <v>57</v>
      </c>
    </row>
    <row r="10" spans="2:28" x14ac:dyDescent="0.55000000000000004">
      <c r="B10" s="4" t="s">
        <v>189</v>
      </c>
      <c r="D10" s="65">
        <v>0</v>
      </c>
      <c r="E10" s="112"/>
      <c r="F10" s="65">
        <v>0</v>
      </c>
      <c r="G10" s="112"/>
      <c r="H10" s="65">
        <v>2167882347</v>
      </c>
      <c r="I10" s="112"/>
      <c r="J10" s="65">
        <v>2167882347</v>
      </c>
      <c r="K10" s="112"/>
      <c r="L10" s="126">
        <v>5.82</v>
      </c>
      <c r="M10" s="112"/>
      <c r="N10" s="65">
        <v>3140367766</v>
      </c>
      <c r="O10" s="112"/>
      <c r="P10" s="65">
        <v>0</v>
      </c>
      <c r="Q10" s="112"/>
      <c r="R10" s="65">
        <v>2829679725</v>
      </c>
      <c r="S10" s="112"/>
      <c r="T10" s="65">
        <v>5970047491</v>
      </c>
      <c r="U10" s="112"/>
      <c r="V10" s="142">
        <v>18.61</v>
      </c>
    </row>
    <row r="11" spans="2:28" x14ac:dyDescent="0.55000000000000004">
      <c r="B11" s="4" t="s">
        <v>83</v>
      </c>
      <c r="D11" s="65">
        <v>0</v>
      </c>
      <c r="E11" s="112"/>
      <c r="F11" s="65">
        <v>0</v>
      </c>
      <c r="G11" s="112"/>
      <c r="H11" s="65">
        <v>0</v>
      </c>
      <c r="I11" s="112"/>
      <c r="J11" s="65">
        <v>0</v>
      </c>
      <c r="K11" s="112"/>
      <c r="L11" s="126">
        <v>0</v>
      </c>
      <c r="M11" s="112"/>
      <c r="N11" s="65">
        <v>0</v>
      </c>
      <c r="O11" s="112"/>
      <c r="P11" s="65">
        <v>0</v>
      </c>
      <c r="Q11" s="112"/>
      <c r="R11" s="65">
        <v>4389241704</v>
      </c>
      <c r="S11" s="112"/>
      <c r="T11" s="65">
        <v>4389241704</v>
      </c>
      <c r="U11" s="112"/>
      <c r="V11" s="167">
        <v>13.68</v>
      </c>
    </row>
    <row r="12" spans="2:28" x14ac:dyDescent="0.55000000000000004">
      <c r="B12" s="4" t="s">
        <v>81</v>
      </c>
      <c r="D12" s="65">
        <v>0</v>
      </c>
      <c r="E12" s="112"/>
      <c r="F12" s="65">
        <v>1308330888</v>
      </c>
      <c r="G12" s="112"/>
      <c r="H12" s="65">
        <v>2629744919</v>
      </c>
      <c r="I12" s="112"/>
      <c r="J12" s="65">
        <v>3938075807</v>
      </c>
      <c r="K12" s="112"/>
      <c r="L12" s="126">
        <v>10.58</v>
      </c>
      <c r="M12" s="112"/>
      <c r="N12" s="65">
        <v>1394000000</v>
      </c>
      <c r="O12" s="112"/>
      <c r="P12" s="65">
        <v>1888234051</v>
      </c>
      <c r="Q12" s="112"/>
      <c r="R12" s="65">
        <v>302005934</v>
      </c>
      <c r="S12" s="112"/>
      <c r="T12" s="65">
        <v>3584239985</v>
      </c>
      <c r="U12" s="112"/>
      <c r="V12" s="167">
        <v>11.17</v>
      </c>
    </row>
    <row r="13" spans="2:28" x14ac:dyDescent="0.55000000000000004">
      <c r="B13" s="4" t="s">
        <v>231</v>
      </c>
      <c r="D13" s="65">
        <v>0</v>
      </c>
      <c r="E13" s="112"/>
      <c r="F13" s="65">
        <v>-158854334</v>
      </c>
      <c r="G13" s="112"/>
      <c r="H13" s="65">
        <v>1330262802</v>
      </c>
      <c r="I13" s="112"/>
      <c r="J13" s="65">
        <v>1171408468</v>
      </c>
      <c r="K13" s="112"/>
      <c r="L13" s="126">
        <v>3.15</v>
      </c>
      <c r="M13" s="112"/>
      <c r="N13" s="65">
        <v>0</v>
      </c>
      <c r="O13" s="112"/>
      <c r="P13" s="65">
        <v>1294508046</v>
      </c>
      <c r="Q13" s="112"/>
      <c r="R13" s="65">
        <v>1727533051</v>
      </c>
      <c r="S13" s="112"/>
      <c r="T13" s="65">
        <v>3022041097</v>
      </c>
      <c r="U13" s="112"/>
      <c r="V13" s="167">
        <v>9.42</v>
      </c>
    </row>
    <row r="14" spans="2:28" x14ac:dyDescent="0.55000000000000004">
      <c r="B14" s="4" t="s">
        <v>78</v>
      </c>
      <c r="D14" s="65">
        <v>0</v>
      </c>
      <c r="E14" s="112"/>
      <c r="F14" s="65">
        <v>0</v>
      </c>
      <c r="G14" s="112"/>
      <c r="H14" s="65">
        <v>0</v>
      </c>
      <c r="I14" s="112"/>
      <c r="J14" s="65">
        <v>0</v>
      </c>
      <c r="K14" s="112"/>
      <c r="L14" s="126">
        <v>0</v>
      </c>
      <c r="M14" s="112"/>
      <c r="N14" s="65">
        <v>0</v>
      </c>
      <c r="O14" s="112"/>
      <c r="P14" s="65">
        <v>0</v>
      </c>
      <c r="Q14" s="112"/>
      <c r="R14" s="65">
        <v>2788630537</v>
      </c>
      <c r="S14" s="112"/>
      <c r="T14" s="65">
        <v>2788630537</v>
      </c>
      <c r="U14" s="112"/>
      <c r="V14" s="167">
        <v>8.69</v>
      </c>
    </row>
    <row r="15" spans="2:28" x14ac:dyDescent="0.55000000000000004">
      <c r="B15" s="4" t="s">
        <v>271</v>
      </c>
      <c r="D15" s="65">
        <v>0</v>
      </c>
      <c r="E15" s="112"/>
      <c r="F15" s="65">
        <v>0</v>
      </c>
      <c r="G15" s="112"/>
      <c r="H15" s="65">
        <v>1360937869</v>
      </c>
      <c r="I15" s="112"/>
      <c r="J15" s="65">
        <v>1360937869</v>
      </c>
      <c r="K15" s="112"/>
      <c r="L15" s="126">
        <v>3.66</v>
      </c>
      <c r="M15" s="112"/>
      <c r="N15" s="65">
        <v>0</v>
      </c>
      <c r="O15" s="112"/>
      <c r="P15" s="65">
        <v>0</v>
      </c>
      <c r="Q15" s="112"/>
      <c r="R15" s="65">
        <v>2516408986</v>
      </c>
      <c r="S15" s="112"/>
      <c r="T15" s="65">
        <v>2516408986</v>
      </c>
      <c r="U15" s="112"/>
      <c r="V15" s="167">
        <v>7.84</v>
      </c>
    </row>
    <row r="16" spans="2:28" x14ac:dyDescent="0.55000000000000004">
      <c r="B16" s="4" t="s">
        <v>266</v>
      </c>
      <c r="D16" s="65">
        <v>0</v>
      </c>
      <c r="E16" s="112"/>
      <c r="F16" s="65">
        <v>0</v>
      </c>
      <c r="G16" s="112"/>
      <c r="H16" s="65">
        <v>1483166638</v>
      </c>
      <c r="I16" s="112"/>
      <c r="J16" s="65">
        <v>1483166638</v>
      </c>
      <c r="K16" s="112"/>
      <c r="L16" s="126">
        <v>3.98</v>
      </c>
      <c r="M16" s="112"/>
      <c r="N16" s="65">
        <v>0</v>
      </c>
      <c r="O16" s="112"/>
      <c r="P16" s="65">
        <v>0</v>
      </c>
      <c r="Q16" s="112"/>
      <c r="R16" s="65">
        <v>1799173282</v>
      </c>
      <c r="S16" s="112"/>
      <c r="T16" s="65">
        <v>1799173282</v>
      </c>
      <c r="U16" s="112"/>
      <c r="V16" s="167">
        <v>5.61</v>
      </c>
    </row>
    <row r="17" spans="2:22" x14ac:dyDescent="0.55000000000000004">
      <c r="B17" s="4" t="s">
        <v>262</v>
      </c>
      <c r="D17" s="65">
        <v>0</v>
      </c>
      <c r="E17" s="112"/>
      <c r="F17" s="65">
        <v>768963814</v>
      </c>
      <c r="G17" s="112"/>
      <c r="H17" s="65">
        <v>964607137</v>
      </c>
      <c r="I17" s="112"/>
      <c r="J17" s="65">
        <v>1733570951</v>
      </c>
      <c r="K17" s="112"/>
      <c r="L17" s="126">
        <v>4.66</v>
      </c>
      <c r="M17" s="112"/>
      <c r="N17" s="65">
        <v>0</v>
      </c>
      <c r="O17" s="112"/>
      <c r="P17" s="65">
        <v>832544945</v>
      </c>
      <c r="Q17" s="112"/>
      <c r="R17" s="65">
        <v>964607137</v>
      </c>
      <c r="S17" s="112"/>
      <c r="T17" s="65">
        <v>1797152082</v>
      </c>
      <c r="U17" s="112"/>
      <c r="V17" s="167">
        <v>5.6</v>
      </c>
    </row>
    <row r="18" spans="2:22" x14ac:dyDescent="0.55000000000000004">
      <c r="B18" s="4" t="s">
        <v>234</v>
      </c>
      <c r="D18" s="65">
        <v>0</v>
      </c>
      <c r="E18" s="112"/>
      <c r="F18" s="65">
        <v>0</v>
      </c>
      <c r="G18" s="112"/>
      <c r="H18" s="65">
        <v>710489473</v>
      </c>
      <c r="I18" s="112"/>
      <c r="J18" s="65">
        <v>710489473</v>
      </c>
      <c r="K18" s="112"/>
      <c r="L18" s="126">
        <v>1.91</v>
      </c>
      <c r="M18" s="112"/>
      <c r="N18" s="65">
        <v>0</v>
      </c>
      <c r="O18" s="112"/>
      <c r="P18" s="65">
        <v>0</v>
      </c>
      <c r="Q18" s="112"/>
      <c r="R18" s="65">
        <v>1753073080</v>
      </c>
      <c r="S18" s="112"/>
      <c r="T18" s="65">
        <v>1753073080</v>
      </c>
      <c r="U18" s="112"/>
      <c r="V18" s="167">
        <v>5.46</v>
      </c>
    </row>
    <row r="19" spans="2:22" x14ac:dyDescent="0.55000000000000004">
      <c r="B19" s="4" t="s">
        <v>230</v>
      </c>
      <c r="D19" s="65">
        <v>0</v>
      </c>
      <c r="E19" s="112"/>
      <c r="F19" s="65">
        <v>642202881</v>
      </c>
      <c r="G19" s="112"/>
      <c r="H19" s="65">
        <v>1199654931</v>
      </c>
      <c r="I19" s="112"/>
      <c r="J19" s="65">
        <v>1841857812</v>
      </c>
      <c r="K19" s="112"/>
      <c r="L19" s="126">
        <v>4.95</v>
      </c>
      <c r="M19" s="112"/>
      <c r="N19" s="65">
        <v>0</v>
      </c>
      <c r="O19" s="112"/>
      <c r="P19" s="65">
        <v>671758133</v>
      </c>
      <c r="Q19" s="112"/>
      <c r="R19" s="65">
        <v>1074506332</v>
      </c>
      <c r="S19" s="112"/>
      <c r="T19" s="65">
        <v>1746264465</v>
      </c>
      <c r="U19" s="112"/>
      <c r="V19" s="167">
        <v>5.44</v>
      </c>
    </row>
    <row r="20" spans="2:22" x14ac:dyDescent="0.55000000000000004">
      <c r="B20" s="4" t="s">
        <v>233</v>
      </c>
      <c r="D20" s="65">
        <v>0</v>
      </c>
      <c r="E20" s="112"/>
      <c r="F20" s="65">
        <v>0</v>
      </c>
      <c r="G20" s="112"/>
      <c r="H20" s="65">
        <v>-127371999</v>
      </c>
      <c r="I20" s="112"/>
      <c r="J20" s="65">
        <v>-127371999</v>
      </c>
      <c r="K20" s="112"/>
      <c r="L20" s="126">
        <v>-0.34</v>
      </c>
      <c r="M20" s="112"/>
      <c r="N20" s="65">
        <v>0</v>
      </c>
      <c r="O20" s="112"/>
      <c r="P20" s="65">
        <v>0</v>
      </c>
      <c r="Q20" s="112"/>
      <c r="R20" s="65">
        <v>1722816720</v>
      </c>
      <c r="S20" s="112"/>
      <c r="T20" s="65">
        <v>1722816720</v>
      </c>
      <c r="U20" s="112"/>
      <c r="V20" s="167">
        <v>5.37</v>
      </c>
    </row>
    <row r="21" spans="2:22" x14ac:dyDescent="0.55000000000000004">
      <c r="B21" s="4" t="s">
        <v>314</v>
      </c>
      <c r="D21" s="65">
        <v>0</v>
      </c>
      <c r="E21" s="112"/>
      <c r="F21" s="65">
        <v>492739968</v>
      </c>
      <c r="G21" s="112"/>
      <c r="H21" s="65">
        <v>574182303</v>
      </c>
      <c r="I21" s="112"/>
      <c r="J21" s="65">
        <v>1066922271</v>
      </c>
      <c r="K21" s="112"/>
      <c r="L21" s="126">
        <v>2.87</v>
      </c>
      <c r="M21" s="112"/>
      <c r="N21" s="65">
        <v>0</v>
      </c>
      <c r="O21" s="112"/>
      <c r="P21" s="65">
        <v>1049794015</v>
      </c>
      <c r="Q21" s="112"/>
      <c r="R21" s="65">
        <v>574182303</v>
      </c>
      <c r="S21" s="112"/>
      <c r="T21" s="65">
        <v>1623976318</v>
      </c>
      <c r="U21" s="112"/>
      <c r="V21" s="167">
        <v>5.0599999999999996</v>
      </c>
    </row>
    <row r="22" spans="2:22" x14ac:dyDescent="0.55000000000000004">
      <c r="B22" s="4" t="s">
        <v>232</v>
      </c>
      <c r="D22" s="65">
        <v>0</v>
      </c>
      <c r="E22" s="112"/>
      <c r="F22" s="65">
        <v>0</v>
      </c>
      <c r="G22" s="112"/>
      <c r="H22" s="65">
        <v>0</v>
      </c>
      <c r="I22" s="112"/>
      <c r="J22" s="65">
        <v>0</v>
      </c>
      <c r="K22" s="112"/>
      <c r="L22" s="126">
        <v>0</v>
      </c>
      <c r="M22" s="112"/>
      <c r="N22" s="65">
        <v>0</v>
      </c>
      <c r="O22" s="112"/>
      <c r="P22" s="65">
        <v>0</v>
      </c>
      <c r="Q22" s="112"/>
      <c r="R22" s="65">
        <v>1505413527</v>
      </c>
      <c r="S22" s="112"/>
      <c r="T22" s="65">
        <v>1505413527</v>
      </c>
      <c r="U22" s="112"/>
      <c r="V22" s="167">
        <v>4.6900000000000004</v>
      </c>
    </row>
    <row r="23" spans="2:22" x14ac:dyDescent="0.55000000000000004">
      <c r="B23" s="4" t="s">
        <v>312</v>
      </c>
      <c r="D23" s="65">
        <v>0</v>
      </c>
      <c r="E23" s="112"/>
      <c r="F23" s="65">
        <v>0</v>
      </c>
      <c r="G23" s="112"/>
      <c r="H23" s="65">
        <v>0</v>
      </c>
      <c r="I23" s="112"/>
      <c r="J23" s="65">
        <v>0</v>
      </c>
      <c r="K23" s="112"/>
      <c r="L23" s="126">
        <v>0</v>
      </c>
      <c r="M23" s="112"/>
      <c r="N23" s="65">
        <v>0</v>
      </c>
      <c r="O23" s="112"/>
      <c r="P23" s="65">
        <v>0</v>
      </c>
      <c r="Q23" s="112"/>
      <c r="R23" s="65">
        <v>1344964852</v>
      </c>
      <c r="S23" s="112"/>
      <c r="T23" s="65">
        <v>1344964852</v>
      </c>
      <c r="U23" s="112"/>
      <c r="V23" s="167">
        <v>4.1900000000000004</v>
      </c>
    </row>
    <row r="24" spans="2:22" x14ac:dyDescent="0.55000000000000004">
      <c r="B24" s="4" t="s">
        <v>282</v>
      </c>
      <c r="D24" s="65">
        <v>0</v>
      </c>
      <c r="E24" s="112"/>
      <c r="F24" s="65">
        <v>0</v>
      </c>
      <c r="G24" s="112"/>
      <c r="H24" s="65">
        <v>814448894</v>
      </c>
      <c r="I24" s="112"/>
      <c r="J24" s="65">
        <v>814448894</v>
      </c>
      <c r="K24" s="112"/>
      <c r="L24" s="126">
        <v>2.19</v>
      </c>
      <c r="M24" s="112"/>
      <c r="N24" s="65">
        <v>0</v>
      </c>
      <c r="O24" s="112"/>
      <c r="P24" s="65">
        <v>0</v>
      </c>
      <c r="Q24" s="112"/>
      <c r="R24" s="65">
        <v>1289551440</v>
      </c>
      <c r="S24" s="112"/>
      <c r="T24" s="65">
        <v>1289551440</v>
      </c>
      <c r="U24" s="112"/>
      <c r="V24" s="167">
        <v>4.0199999999999996</v>
      </c>
    </row>
    <row r="25" spans="2:22" x14ac:dyDescent="0.55000000000000004">
      <c r="B25" s="4" t="s">
        <v>86</v>
      </c>
      <c r="D25" s="65">
        <v>0</v>
      </c>
      <c r="E25" s="112"/>
      <c r="F25" s="65">
        <v>0</v>
      </c>
      <c r="G25" s="112"/>
      <c r="H25" s="65">
        <v>0</v>
      </c>
      <c r="I25" s="112"/>
      <c r="J25" s="65">
        <v>0</v>
      </c>
      <c r="K25" s="112"/>
      <c r="L25" s="126">
        <v>0</v>
      </c>
      <c r="M25" s="112"/>
      <c r="N25" s="65">
        <v>636000000</v>
      </c>
      <c r="O25" s="112"/>
      <c r="P25" s="65">
        <v>0</v>
      </c>
      <c r="Q25" s="112"/>
      <c r="R25" s="65">
        <v>587686296</v>
      </c>
      <c r="S25" s="112"/>
      <c r="T25" s="65">
        <v>1223686296</v>
      </c>
      <c r="U25" s="112"/>
      <c r="V25" s="167">
        <v>3.81</v>
      </c>
    </row>
    <row r="26" spans="2:22" x14ac:dyDescent="0.55000000000000004">
      <c r="B26" s="4" t="s">
        <v>334</v>
      </c>
      <c r="D26" s="65">
        <v>0</v>
      </c>
      <c r="E26" s="112"/>
      <c r="F26" s="65">
        <v>381720467</v>
      </c>
      <c r="G26" s="112"/>
      <c r="H26" s="65">
        <v>821008409</v>
      </c>
      <c r="I26" s="112"/>
      <c r="J26" s="65">
        <v>1202728876</v>
      </c>
      <c r="K26" s="112"/>
      <c r="L26" s="126">
        <v>3.23</v>
      </c>
      <c r="M26" s="112"/>
      <c r="N26" s="65">
        <v>0</v>
      </c>
      <c r="O26" s="112"/>
      <c r="P26" s="65">
        <v>381720467</v>
      </c>
      <c r="Q26" s="112"/>
      <c r="R26" s="65">
        <v>823596924</v>
      </c>
      <c r="S26" s="112"/>
      <c r="T26" s="65">
        <v>1205317391</v>
      </c>
      <c r="U26" s="112"/>
      <c r="V26" s="167">
        <v>3.76</v>
      </c>
    </row>
    <row r="27" spans="2:22" x14ac:dyDescent="0.55000000000000004">
      <c r="B27" s="4" t="s">
        <v>317</v>
      </c>
      <c r="D27" s="65">
        <v>0</v>
      </c>
      <c r="E27" s="112"/>
      <c r="F27" s="65">
        <v>0</v>
      </c>
      <c r="G27" s="112"/>
      <c r="H27" s="65">
        <v>0</v>
      </c>
      <c r="I27" s="112"/>
      <c r="J27" s="65">
        <v>0</v>
      </c>
      <c r="K27" s="112"/>
      <c r="L27" s="126">
        <v>0</v>
      </c>
      <c r="M27" s="112"/>
      <c r="N27" s="65">
        <v>0</v>
      </c>
      <c r="O27" s="112"/>
      <c r="P27" s="65">
        <v>0</v>
      </c>
      <c r="Q27" s="112"/>
      <c r="R27" s="65">
        <v>1191470965</v>
      </c>
      <c r="S27" s="112"/>
      <c r="T27" s="65">
        <v>1191470965</v>
      </c>
      <c r="U27" s="112"/>
      <c r="V27" s="167">
        <v>3.71</v>
      </c>
    </row>
    <row r="28" spans="2:22" x14ac:dyDescent="0.55000000000000004">
      <c r="B28" s="4" t="s">
        <v>342</v>
      </c>
      <c r="D28" s="65">
        <v>0</v>
      </c>
      <c r="E28" s="112"/>
      <c r="F28" s="65">
        <v>636765076</v>
      </c>
      <c r="G28" s="112"/>
      <c r="H28" s="65">
        <v>471888697</v>
      </c>
      <c r="I28" s="112"/>
      <c r="J28" s="65">
        <v>1108653773</v>
      </c>
      <c r="K28" s="112"/>
      <c r="L28" s="126">
        <v>2.98</v>
      </c>
      <c r="M28" s="112"/>
      <c r="N28" s="65">
        <v>0</v>
      </c>
      <c r="O28" s="112"/>
      <c r="P28" s="65">
        <v>636765076</v>
      </c>
      <c r="Q28" s="112"/>
      <c r="R28" s="65">
        <v>471888697</v>
      </c>
      <c r="S28" s="112"/>
      <c r="T28" s="65">
        <v>1108653773</v>
      </c>
      <c r="U28" s="112"/>
      <c r="V28" s="167">
        <v>3.46</v>
      </c>
    </row>
    <row r="29" spans="2:22" x14ac:dyDescent="0.55000000000000004">
      <c r="B29" s="4" t="s">
        <v>288</v>
      </c>
      <c r="D29" s="65">
        <v>0</v>
      </c>
      <c r="E29" s="112"/>
      <c r="F29" s="65">
        <v>56322723</v>
      </c>
      <c r="G29" s="112"/>
      <c r="H29" s="65">
        <v>920702519</v>
      </c>
      <c r="I29" s="112"/>
      <c r="J29" s="65">
        <v>977025242</v>
      </c>
      <c r="K29" s="112"/>
      <c r="L29" s="126">
        <v>2.62</v>
      </c>
      <c r="M29" s="112"/>
      <c r="N29" s="65">
        <v>0</v>
      </c>
      <c r="O29" s="112"/>
      <c r="P29" s="65">
        <v>169184181</v>
      </c>
      <c r="Q29" s="112"/>
      <c r="R29" s="65">
        <v>918310676</v>
      </c>
      <c r="S29" s="112"/>
      <c r="T29" s="65">
        <v>1087494857</v>
      </c>
      <c r="U29" s="112"/>
      <c r="V29" s="167">
        <v>3.39</v>
      </c>
    </row>
    <row r="30" spans="2:22" x14ac:dyDescent="0.55000000000000004">
      <c r="B30" s="4" t="s">
        <v>305</v>
      </c>
      <c r="D30" s="65">
        <v>0</v>
      </c>
      <c r="E30" s="112"/>
      <c r="F30" s="65">
        <v>979567905</v>
      </c>
      <c r="G30" s="112"/>
      <c r="H30" s="65">
        <v>0</v>
      </c>
      <c r="I30" s="112"/>
      <c r="J30" s="65">
        <v>979567905</v>
      </c>
      <c r="K30" s="112"/>
      <c r="L30" s="126">
        <v>2.63</v>
      </c>
      <c r="M30" s="112"/>
      <c r="N30" s="65">
        <v>0</v>
      </c>
      <c r="O30" s="112"/>
      <c r="P30" s="65">
        <v>1019653160</v>
      </c>
      <c r="Q30" s="112"/>
      <c r="R30" s="65">
        <v>61826331</v>
      </c>
      <c r="S30" s="112"/>
      <c r="T30" s="65">
        <v>1081479491</v>
      </c>
      <c r="U30" s="112"/>
      <c r="V30" s="167">
        <v>3.37</v>
      </c>
    </row>
    <row r="31" spans="2:22" x14ac:dyDescent="0.55000000000000004">
      <c r="B31" s="4" t="s">
        <v>309</v>
      </c>
      <c r="D31" s="65">
        <v>0</v>
      </c>
      <c r="E31" s="112"/>
      <c r="F31" s="65">
        <v>0</v>
      </c>
      <c r="G31" s="112"/>
      <c r="H31" s="65">
        <v>0</v>
      </c>
      <c r="I31" s="112"/>
      <c r="J31" s="65">
        <v>0</v>
      </c>
      <c r="K31" s="112"/>
      <c r="L31" s="126">
        <v>0</v>
      </c>
      <c r="M31" s="112"/>
      <c r="N31" s="65">
        <v>0</v>
      </c>
      <c r="O31" s="112"/>
      <c r="P31" s="65">
        <v>0</v>
      </c>
      <c r="Q31" s="112"/>
      <c r="R31" s="65">
        <v>1080959257</v>
      </c>
      <c r="S31" s="112"/>
      <c r="T31" s="65">
        <v>1080959257</v>
      </c>
      <c r="U31" s="112"/>
      <c r="V31" s="167">
        <v>3.37</v>
      </c>
    </row>
    <row r="32" spans="2:22" x14ac:dyDescent="0.55000000000000004">
      <c r="B32" s="4" t="s">
        <v>193</v>
      </c>
      <c r="D32" s="65">
        <v>0</v>
      </c>
      <c r="E32" s="112"/>
      <c r="F32" s="65">
        <v>0</v>
      </c>
      <c r="G32" s="112"/>
      <c r="H32" s="65">
        <v>0</v>
      </c>
      <c r="I32" s="112"/>
      <c r="J32" s="65">
        <v>0</v>
      </c>
      <c r="K32" s="112"/>
      <c r="L32" s="126">
        <v>0</v>
      </c>
      <c r="M32" s="112"/>
      <c r="N32" s="65">
        <v>124773640</v>
      </c>
      <c r="O32" s="112"/>
      <c r="P32" s="65">
        <v>0</v>
      </c>
      <c r="Q32" s="112"/>
      <c r="R32" s="65">
        <v>941260273</v>
      </c>
      <c r="S32" s="112"/>
      <c r="T32" s="65">
        <v>1066033913</v>
      </c>
      <c r="U32" s="112"/>
      <c r="V32" s="167">
        <v>3.32</v>
      </c>
    </row>
    <row r="33" spans="2:22" x14ac:dyDescent="0.55000000000000004">
      <c r="B33" s="4" t="s">
        <v>263</v>
      </c>
      <c r="D33" s="65">
        <v>0</v>
      </c>
      <c r="E33" s="112"/>
      <c r="F33" s="65">
        <v>147931141</v>
      </c>
      <c r="G33" s="112"/>
      <c r="H33" s="65">
        <v>975683813</v>
      </c>
      <c r="I33" s="112"/>
      <c r="J33" s="65">
        <v>1123614954</v>
      </c>
      <c r="K33" s="112"/>
      <c r="L33" s="126">
        <v>3.02</v>
      </c>
      <c r="M33" s="112"/>
      <c r="N33" s="65">
        <v>0</v>
      </c>
      <c r="O33" s="112"/>
      <c r="P33" s="65">
        <v>70951669</v>
      </c>
      <c r="Q33" s="112"/>
      <c r="R33" s="65">
        <v>974337813</v>
      </c>
      <c r="S33" s="112"/>
      <c r="T33" s="65">
        <v>1045289482</v>
      </c>
      <c r="U33" s="112"/>
      <c r="V33" s="167">
        <v>3.26</v>
      </c>
    </row>
    <row r="34" spans="2:22" x14ac:dyDescent="0.55000000000000004">
      <c r="B34" s="4" t="s">
        <v>308</v>
      </c>
      <c r="D34" s="65">
        <v>0</v>
      </c>
      <c r="E34" s="112"/>
      <c r="F34" s="65">
        <v>-849501630</v>
      </c>
      <c r="G34" s="112"/>
      <c r="H34" s="65">
        <v>1603846400</v>
      </c>
      <c r="I34" s="112"/>
      <c r="J34" s="65">
        <v>754344770</v>
      </c>
      <c r="K34" s="112"/>
      <c r="L34" s="126">
        <v>2.0299999999999998</v>
      </c>
      <c r="M34" s="112"/>
      <c r="N34" s="65">
        <v>0</v>
      </c>
      <c r="O34" s="112"/>
      <c r="P34" s="65">
        <v>-561113461</v>
      </c>
      <c r="Q34" s="112"/>
      <c r="R34" s="65">
        <v>1603846400</v>
      </c>
      <c r="S34" s="112"/>
      <c r="T34" s="65">
        <v>1042732939</v>
      </c>
      <c r="U34" s="112"/>
      <c r="V34" s="167">
        <v>3.25</v>
      </c>
    </row>
    <row r="35" spans="2:22" x14ac:dyDescent="0.55000000000000004">
      <c r="B35" s="4" t="s">
        <v>280</v>
      </c>
      <c r="D35" s="65">
        <v>0</v>
      </c>
      <c r="E35" s="112"/>
      <c r="F35" s="65">
        <v>0</v>
      </c>
      <c r="G35" s="112"/>
      <c r="H35" s="65">
        <v>986310461</v>
      </c>
      <c r="I35" s="112"/>
      <c r="J35" s="65">
        <v>986310461</v>
      </c>
      <c r="K35" s="112"/>
      <c r="L35" s="126">
        <v>2.65</v>
      </c>
      <c r="M35" s="112"/>
      <c r="N35" s="65">
        <v>0</v>
      </c>
      <c r="O35" s="112"/>
      <c r="P35" s="65">
        <v>0</v>
      </c>
      <c r="Q35" s="112"/>
      <c r="R35" s="65">
        <v>968839196</v>
      </c>
      <c r="S35" s="112"/>
      <c r="T35" s="65">
        <v>968839196</v>
      </c>
      <c r="U35" s="112"/>
      <c r="V35" s="167">
        <v>3.02</v>
      </c>
    </row>
    <row r="36" spans="2:22" x14ac:dyDescent="0.55000000000000004">
      <c r="B36" s="4" t="s">
        <v>285</v>
      </c>
      <c r="D36" s="65">
        <v>0</v>
      </c>
      <c r="E36" s="112"/>
      <c r="F36" s="65">
        <v>692011491</v>
      </c>
      <c r="G36" s="112"/>
      <c r="H36" s="65">
        <v>389537339</v>
      </c>
      <c r="I36" s="112"/>
      <c r="J36" s="65">
        <v>1081548830</v>
      </c>
      <c r="K36" s="112"/>
      <c r="L36" s="126">
        <v>2.91</v>
      </c>
      <c r="M36" s="112"/>
      <c r="N36" s="65">
        <v>0</v>
      </c>
      <c r="O36" s="112"/>
      <c r="P36" s="65">
        <v>692011491</v>
      </c>
      <c r="Q36" s="112"/>
      <c r="R36" s="65">
        <v>269636200</v>
      </c>
      <c r="S36" s="112"/>
      <c r="T36" s="65">
        <v>961647691</v>
      </c>
      <c r="U36" s="112"/>
      <c r="V36" s="167">
        <v>3</v>
      </c>
    </row>
    <row r="37" spans="2:22" x14ac:dyDescent="0.55000000000000004">
      <c r="B37" s="4" t="s">
        <v>313</v>
      </c>
      <c r="D37" s="65">
        <v>0</v>
      </c>
      <c r="E37" s="112"/>
      <c r="F37" s="65">
        <v>0</v>
      </c>
      <c r="G37" s="112"/>
      <c r="H37" s="65">
        <v>0</v>
      </c>
      <c r="I37" s="112"/>
      <c r="J37" s="65">
        <v>0</v>
      </c>
      <c r="K37" s="112"/>
      <c r="L37" s="126">
        <v>0</v>
      </c>
      <c r="M37" s="112"/>
      <c r="N37" s="65">
        <v>0</v>
      </c>
      <c r="O37" s="112"/>
      <c r="P37" s="65">
        <v>0</v>
      </c>
      <c r="Q37" s="112"/>
      <c r="R37" s="65">
        <v>874071111</v>
      </c>
      <c r="S37" s="112"/>
      <c r="T37" s="65">
        <v>874071111</v>
      </c>
      <c r="U37" s="112"/>
      <c r="V37" s="167">
        <v>2.72</v>
      </c>
    </row>
    <row r="38" spans="2:22" x14ac:dyDescent="0.55000000000000004">
      <c r="B38" s="4" t="s">
        <v>306</v>
      </c>
      <c r="D38" s="65">
        <v>0</v>
      </c>
      <c r="E38" s="112"/>
      <c r="F38" s="65">
        <v>-116268886</v>
      </c>
      <c r="G38" s="112"/>
      <c r="H38" s="65">
        <v>709796950</v>
      </c>
      <c r="I38" s="112"/>
      <c r="J38" s="65">
        <v>593528064</v>
      </c>
      <c r="K38" s="112"/>
      <c r="L38" s="126">
        <v>1.59</v>
      </c>
      <c r="M38" s="112"/>
      <c r="N38" s="65">
        <v>0</v>
      </c>
      <c r="O38" s="112"/>
      <c r="P38" s="65">
        <v>-116268886</v>
      </c>
      <c r="Q38" s="112"/>
      <c r="R38" s="65">
        <v>970384317</v>
      </c>
      <c r="S38" s="112"/>
      <c r="T38" s="65">
        <v>854115431</v>
      </c>
      <c r="U38" s="112"/>
      <c r="V38" s="167">
        <v>2.66</v>
      </c>
    </row>
    <row r="39" spans="2:22" x14ac:dyDescent="0.55000000000000004">
      <c r="B39" s="4" t="s">
        <v>307</v>
      </c>
      <c r="D39" s="65">
        <v>0</v>
      </c>
      <c r="E39" s="112"/>
      <c r="F39" s="65">
        <v>0</v>
      </c>
      <c r="G39" s="112"/>
      <c r="H39" s="65">
        <v>0</v>
      </c>
      <c r="I39" s="112"/>
      <c r="J39" s="65">
        <v>0</v>
      </c>
      <c r="K39" s="112"/>
      <c r="L39" s="126">
        <v>0</v>
      </c>
      <c r="M39" s="112"/>
      <c r="N39" s="65">
        <v>0</v>
      </c>
      <c r="O39" s="112"/>
      <c r="P39" s="65">
        <v>0</v>
      </c>
      <c r="Q39" s="112"/>
      <c r="R39" s="65">
        <v>853065187</v>
      </c>
      <c r="S39" s="112"/>
      <c r="T39" s="65">
        <v>853065187</v>
      </c>
      <c r="U39" s="112"/>
      <c r="V39" s="167">
        <v>2.66</v>
      </c>
    </row>
    <row r="40" spans="2:22" x14ac:dyDescent="0.55000000000000004">
      <c r="B40" s="4" t="s">
        <v>304</v>
      </c>
      <c r="D40" s="65">
        <v>0</v>
      </c>
      <c r="E40" s="112"/>
      <c r="F40" s="65">
        <v>0</v>
      </c>
      <c r="G40" s="112"/>
      <c r="H40" s="65">
        <v>848080875</v>
      </c>
      <c r="I40" s="112"/>
      <c r="J40" s="65">
        <v>848080875</v>
      </c>
      <c r="K40" s="112"/>
      <c r="L40" s="126">
        <v>2.2799999999999998</v>
      </c>
      <c r="M40" s="112"/>
      <c r="N40" s="65">
        <v>0</v>
      </c>
      <c r="O40" s="112"/>
      <c r="P40" s="65">
        <v>0</v>
      </c>
      <c r="Q40" s="112"/>
      <c r="R40" s="65">
        <v>848080875</v>
      </c>
      <c r="S40" s="112"/>
      <c r="T40" s="65">
        <v>848080875</v>
      </c>
      <c r="U40" s="112"/>
      <c r="V40" s="167">
        <v>2.64</v>
      </c>
    </row>
    <row r="41" spans="2:22" x14ac:dyDescent="0.55000000000000004">
      <c r="B41" s="4" t="s">
        <v>220</v>
      </c>
      <c r="D41" s="65">
        <v>0</v>
      </c>
      <c r="E41" s="112"/>
      <c r="F41" s="65">
        <v>0</v>
      </c>
      <c r="G41" s="112"/>
      <c r="H41" s="65">
        <v>0</v>
      </c>
      <c r="I41" s="112"/>
      <c r="J41" s="65">
        <v>0</v>
      </c>
      <c r="K41" s="112"/>
      <c r="L41" s="126">
        <v>0</v>
      </c>
      <c r="M41" s="112"/>
      <c r="N41" s="65">
        <v>250000000</v>
      </c>
      <c r="O41" s="112"/>
      <c r="P41" s="65">
        <v>0</v>
      </c>
      <c r="Q41" s="112"/>
      <c r="R41" s="65">
        <v>570244089</v>
      </c>
      <c r="S41" s="112"/>
      <c r="T41" s="65">
        <v>820244089</v>
      </c>
      <c r="U41" s="112"/>
      <c r="V41" s="167">
        <v>2.56</v>
      </c>
    </row>
    <row r="42" spans="2:22" x14ac:dyDescent="0.55000000000000004">
      <c r="B42" s="4" t="s">
        <v>340</v>
      </c>
      <c r="D42" s="65">
        <v>0</v>
      </c>
      <c r="E42" s="112"/>
      <c r="F42" s="65">
        <v>141893497</v>
      </c>
      <c r="G42" s="112"/>
      <c r="H42" s="65">
        <v>659213878</v>
      </c>
      <c r="I42" s="112"/>
      <c r="J42" s="65">
        <v>801107375</v>
      </c>
      <c r="K42" s="112"/>
      <c r="L42" s="126">
        <v>2.15</v>
      </c>
      <c r="M42" s="112"/>
      <c r="N42" s="65">
        <v>0</v>
      </c>
      <c r="O42" s="112"/>
      <c r="P42" s="65">
        <v>141893497</v>
      </c>
      <c r="Q42" s="112"/>
      <c r="R42" s="65">
        <v>659213878</v>
      </c>
      <c r="S42" s="112"/>
      <c r="T42" s="65">
        <v>801107375</v>
      </c>
      <c r="U42" s="112"/>
      <c r="V42" s="167">
        <v>2.5</v>
      </c>
    </row>
    <row r="43" spans="2:22" x14ac:dyDescent="0.55000000000000004">
      <c r="B43" s="4" t="s">
        <v>218</v>
      </c>
      <c r="D43" s="65">
        <v>0</v>
      </c>
      <c r="E43" s="112"/>
      <c r="F43" s="65">
        <v>128320288</v>
      </c>
      <c r="G43" s="112"/>
      <c r="H43" s="65">
        <v>0</v>
      </c>
      <c r="I43" s="112"/>
      <c r="J43" s="65">
        <v>128320288</v>
      </c>
      <c r="K43" s="112"/>
      <c r="L43" s="126">
        <v>0.34</v>
      </c>
      <c r="M43" s="112"/>
      <c r="N43" s="65">
        <v>0</v>
      </c>
      <c r="O43" s="112"/>
      <c r="P43" s="65">
        <v>465832576</v>
      </c>
      <c r="Q43" s="112"/>
      <c r="R43" s="65">
        <v>330719234</v>
      </c>
      <c r="S43" s="112"/>
      <c r="T43" s="65">
        <v>796551810</v>
      </c>
      <c r="U43" s="112"/>
      <c r="V43" s="167">
        <v>2.48</v>
      </c>
    </row>
    <row r="44" spans="2:22" x14ac:dyDescent="0.55000000000000004">
      <c r="B44" s="4" t="s">
        <v>283</v>
      </c>
      <c r="D44" s="65">
        <v>0</v>
      </c>
      <c r="E44" s="112"/>
      <c r="F44" s="65">
        <v>0</v>
      </c>
      <c r="G44" s="112"/>
      <c r="H44" s="65">
        <v>0</v>
      </c>
      <c r="I44" s="112"/>
      <c r="J44" s="65">
        <v>0</v>
      </c>
      <c r="K44" s="112"/>
      <c r="L44" s="126">
        <v>0</v>
      </c>
      <c r="M44" s="112"/>
      <c r="N44" s="65">
        <v>0</v>
      </c>
      <c r="O44" s="112"/>
      <c r="P44" s="65">
        <v>0</v>
      </c>
      <c r="Q44" s="112"/>
      <c r="R44" s="65">
        <v>779765236</v>
      </c>
      <c r="S44" s="112"/>
      <c r="T44" s="65">
        <v>779765236</v>
      </c>
      <c r="U44" s="112"/>
      <c r="V44" s="167">
        <v>2.4300000000000002</v>
      </c>
    </row>
    <row r="45" spans="2:22" x14ac:dyDescent="0.55000000000000004">
      <c r="B45" s="4" t="s">
        <v>303</v>
      </c>
      <c r="D45" s="65">
        <v>0</v>
      </c>
      <c r="E45" s="112"/>
      <c r="F45" s="65">
        <v>110903699</v>
      </c>
      <c r="G45" s="112"/>
      <c r="H45" s="65">
        <v>446077547</v>
      </c>
      <c r="I45" s="112"/>
      <c r="J45" s="65">
        <v>556981246</v>
      </c>
      <c r="K45" s="112"/>
      <c r="L45" s="126">
        <v>1.5</v>
      </c>
      <c r="M45" s="112"/>
      <c r="N45" s="65">
        <v>0</v>
      </c>
      <c r="O45" s="112"/>
      <c r="P45" s="65">
        <v>323127246</v>
      </c>
      <c r="Q45" s="112"/>
      <c r="R45" s="65">
        <v>446077547</v>
      </c>
      <c r="S45" s="112"/>
      <c r="T45" s="65">
        <v>769204793</v>
      </c>
      <c r="U45" s="112"/>
      <c r="V45" s="167">
        <v>2.4</v>
      </c>
    </row>
    <row r="46" spans="2:22" x14ac:dyDescent="0.55000000000000004">
      <c r="B46" s="4" t="s">
        <v>272</v>
      </c>
      <c r="D46" s="65">
        <v>0</v>
      </c>
      <c r="E46" s="112"/>
      <c r="F46" s="65">
        <v>0</v>
      </c>
      <c r="G46" s="112"/>
      <c r="H46" s="65">
        <v>664697946</v>
      </c>
      <c r="I46" s="112"/>
      <c r="J46" s="65">
        <v>664697946</v>
      </c>
      <c r="K46" s="112"/>
      <c r="L46" s="126">
        <v>1.79</v>
      </c>
      <c r="M46" s="112"/>
      <c r="N46" s="65">
        <v>0</v>
      </c>
      <c r="O46" s="112"/>
      <c r="P46" s="65">
        <v>0</v>
      </c>
      <c r="Q46" s="112"/>
      <c r="R46" s="65">
        <v>672067808</v>
      </c>
      <c r="S46" s="112"/>
      <c r="T46" s="65">
        <v>672067808</v>
      </c>
      <c r="U46" s="112"/>
      <c r="V46" s="167">
        <v>2.09</v>
      </c>
    </row>
    <row r="47" spans="2:22" x14ac:dyDescent="0.55000000000000004">
      <c r="B47" s="4" t="s">
        <v>274</v>
      </c>
      <c r="D47" s="65">
        <v>0</v>
      </c>
      <c r="E47" s="112"/>
      <c r="F47" s="65">
        <v>297675969</v>
      </c>
      <c r="G47" s="112"/>
      <c r="H47" s="65">
        <v>58392746</v>
      </c>
      <c r="I47" s="112"/>
      <c r="J47" s="65">
        <v>356068715</v>
      </c>
      <c r="K47" s="112"/>
      <c r="L47" s="126">
        <v>0.96</v>
      </c>
      <c r="M47" s="112"/>
      <c r="N47" s="65">
        <v>0</v>
      </c>
      <c r="O47" s="112"/>
      <c r="P47" s="65">
        <v>550332692</v>
      </c>
      <c r="Q47" s="112"/>
      <c r="R47" s="65">
        <v>42231740</v>
      </c>
      <c r="S47" s="112"/>
      <c r="T47" s="65">
        <v>592564432</v>
      </c>
      <c r="U47" s="112"/>
      <c r="V47" s="167">
        <v>1.85</v>
      </c>
    </row>
    <row r="48" spans="2:22" x14ac:dyDescent="0.55000000000000004">
      <c r="B48" s="4" t="s">
        <v>338</v>
      </c>
      <c r="D48" s="65">
        <v>0</v>
      </c>
      <c r="E48" s="112"/>
      <c r="F48" s="65">
        <v>0</v>
      </c>
      <c r="G48" s="112"/>
      <c r="H48" s="65">
        <v>572662625</v>
      </c>
      <c r="I48" s="112"/>
      <c r="J48" s="65">
        <v>572662625</v>
      </c>
      <c r="K48" s="112"/>
      <c r="L48" s="126">
        <v>1.54</v>
      </c>
      <c r="M48" s="112"/>
      <c r="N48" s="65">
        <v>0</v>
      </c>
      <c r="O48" s="112"/>
      <c r="P48" s="65">
        <v>0</v>
      </c>
      <c r="Q48" s="112"/>
      <c r="R48" s="65">
        <v>572662625</v>
      </c>
      <c r="S48" s="112"/>
      <c r="T48" s="65">
        <v>572662625</v>
      </c>
      <c r="U48" s="112"/>
      <c r="V48" s="167">
        <v>1.78</v>
      </c>
    </row>
    <row r="49" spans="2:22" x14ac:dyDescent="0.55000000000000004">
      <c r="B49" s="4" t="s">
        <v>269</v>
      </c>
      <c r="D49" s="65">
        <v>0</v>
      </c>
      <c r="E49" s="112"/>
      <c r="F49" s="65">
        <v>-121468014</v>
      </c>
      <c r="G49" s="112"/>
      <c r="H49" s="65">
        <v>479629855</v>
      </c>
      <c r="I49" s="112"/>
      <c r="J49" s="65">
        <v>358161841</v>
      </c>
      <c r="K49" s="112"/>
      <c r="L49" s="126">
        <v>0.96</v>
      </c>
      <c r="M49" s="112"/>
      <c r="N49" s="65">
        <v>0</v>
      </c>
      <c r="O49" s="112"/>
      <c r="P49" s="65">
        <v>-186864910</v>
      </c>
      <c r="Q49" s="112"/>
      <c r="R49" s="65">
        <v>758340970</v>
      </c>
      <c r="S49" s="112"/>
      <c r="T49" s="65">
        <v>571476060</v>
      </c>
      <c r="U49" s="112"/>
      <c r="V49" s="167">
        <v>1.78</v>
      </c>
    </row>
    <row r="50" spans="2:22" x14ac:dyDescent="0.55000000000000004">
      <c r="B50" s="4" t="s">
        <v>310</v>
      </c>
      <c r="D50" s="65">
        <v>0</v>
      </c>
      <c r="E50" s="112"/>
      <c r="F50" s="65">
        <v>0</v>
      </c>
      <c r="G50" s="112"/>
      <c r="H50" s="65">
        <v>523671905</v>
      </c>
      <c r="I50" s="112"/>
      <c r="J50" s="65">
        <v>523671905</v>
      </c>
      <c r="K50" s="112"/>
      <c r="L50" s="126">
        <v>1.41</v>
      </c>
      <c r="M50" s="112"/>
      <c r="N50" s="65">
        <v>0</v>
      </c>
      <c r="O50" s="112"/>
      <c r="P50" s="65">
        <v>0</v>
      </c>
      <c r="Q50" s="112"/>
      <c r="R50" s="65">
        <v>523671905</v>
      </c>
      <c r="S50" s="112"/>
      <c r="T50" s="65">
        <v>523671905</v>
      </c>
      <c r="U50" s="112"/>
      <c r="V50" s="167">
        <v>1.63</v>
      </c>
    </row>
    <row r="51" spans="2:22" x14ac:dyDescent="0.55000000000000004">
      <c r="B51" s="4" t="s">
        <v>337</v>
      </c>
      <c r="D51" s="65">
        <v>0</v>
      </c>
      <c r="E51" s="112"/>
      <c r="F51" s="65">
        <v>0</v>
      </c>
      <c r="G51" s="112"/>
      <c r="H51" s="65">
        <v>516870689</v>
      </c>
      <c r="I51" s="112"/>
      <c r="J51" s="65">
        <v>516870689</v>
      </c>
      <c r="K51" s="112"/>
      <c r="L51" s="126">
        <v>1.39</v>
      </c>
      <c r="M51" s="112"/>
      <c r="N51" s="65">
        <v>0</v>
      </c>
      <c r="O51" s="112"/>
      <c r="P51" s="65">
        <v>0</v>
      </c>
      <c r="Q51" s="112"/>
      <c r="R51" s="65">
        <v>516870689</v>
      </c>
      <c r="S51" s="112"/>
      <c r="T51" s="65">
        <v>516870689</v>
      </c>
      <c r="U51" s="112"/>
      <c r="V51" s="167">
        <v>1.61</v>
      </c>
    </row>
    <row r="52" spans="2:22" x14ac:dyDescent="0.55000000000000004">
      <c r="B52" s="4" t="s">
        <v>185</v>
      </c>
      <c r="D52" s="65">
        <v>0</v>
      </c>
      <c r="E52" s="112"/>
      <c r="F52" s="65">
        <v>4062130828</v>
      </c>
      <c r="G52" s="112"/>
      <c r="H52" s="65">
        <v>106161069</v>
      </c>
      <c r="I52" s="112"/>
      <c r="J52" s="65">
        <v>4168291897</v>
      </c>
      <c r="K52" s="112"/>
      <c r="L52" s="126">
        <v>11.2</v>
      </c>
      <c r="M52" s="112"/>
      <c r="N52" s="65">
        <v>244301424</v>
      </c>
      <c r="O52" s="112"/>
      <c r="P52" s="65">
        <v>1828327632</v>
      </c>
      <c r="Q52" s="112"/>
      <c r="R52" s="65">
        <v>-1566303680</v>
      </c>
      <c r="S52" s="112"/>
      <c r="T52" s="65">
        <v>506325376</v>
      </c>
      <c r="U52" s="112"/>
      <c r="V52" s="167">
        <v>1.58</v>
      </c>
    </row>
    <row r="53" spans="2:22" x14ac:dyDescent="0.55000000000000004">
      <c r="B53" s="4" t="s">
        <v>270</v>
      </c>
      <c r="D53" s="65">
        <v>0</v>
      </c>
      <c r="E53" s="112"/>
      <c r="F53" s="65">
        <v>0</v>
      </c>
      <c r="G53" s="112"/>
      <c r="H53" s="65">
        <v>554630504</v>
      </c>
      <c r="I53" s="112"/>
      <c r="J53" s="65">
        <v>554630504</v>
      </c>
      <c r="K53" s="112"/>
      <c r="L53" s="126">
        <v>1.49</v>
      </c>
      <c r="M53" s="112"/>
      <c r="N53" s="65">
        <v>0</v>
      </c>
      <c r="O53" s="112"/>
      <c r="P53" s="65">
        <v>0</v>
      </c>
      <c r="Q53" s="112"/>
      <c r="R53" s="65">
        <v>506136548</v>
      </c>
      <c r="S53" s="112"/>
      <c r="T53" s="65">
        <v>506136548</v>
      </c>
      <c r="U53" s="112"/>
      <c r="V53" s="167">
        <v>1.58</v>
      </c>
    </row>
    <row r="54" spans="2:22" x14ac:dyDescent="0.55000000000000004">
      <c r="B54" s="4" t="s">
        <v>190</v>
      </c>
      <c r="D54" s="65">
        <v>0</v>
      </c>
      <c r="E54" s="112"/>
      <c r="F54" s="65">
        <v>0</v>
      </c>
      <c r="G54" s="112"/>
      <c r="H54" s="65">
        <v>0</v>
      </c>
      <c r="I54" s="112"/>
      <c r="J54" s="65">
        <v>0</v>
      </c>
      <c r="K54" s="112"/>
      <c r="L54" s="126">
        <v>0</v>
      </c>
      <c r="M54" s="112"/>
      <c r="N54" s="65">
        <v>0</v>
      </c>
      <c r="O54" s="112"/>
      <c r="P54" s="65">
        <v>0</v>
      </c>
      <c r="Q54" s="112"/>
      <c r="R54" s="65">
        <v>483596984</v>
      </c>
      <c r="S54" s="112"/>
      <c r="T54" s="65">
        <v>483596984</v>
      </c>
      <c r="U54" s="112"/>
      <c r="V54" s="167">
        <v>1.51</v>
      </c>
    </row>
    <row r="55" spans="2:22" x14ac:dyDescent="0.55000000000000004">
      <c r="B55" s="4" t="s">
        <v>300</v>
      </c>
      <c r="D55" s="65">
        <v>0</v>
      </c>
      <c r="E55" s="112"/>
      <c r="F55" s="65">
        <v>0</v>
      </c>
      <c r="G55" s="112"/>
      <c r="H55" s="65">
        <v>476938857</v>
      </c>
      <c r="I55" s="112"/>
      <c r="J55" s="65">
        <v>476938857</v>
      </c>
      <c r="K55" s="112"/>
      <c r="L55" s="126">
        <v>1.28</v>
      </c>
      <c r="M55" s="112"/>
      <c r="N55" s="65">
        <v>0</v>
      </c>
      <c r="O55" s="112"/>
      <c r="P55" s="65">
        <v>0</v>
      </c>
      <c r="Q55" s="112"/>
      <c r="R55" s="65">
        <v>476938857</v>
      </c>
      <c r="S55" s="112"/>
      <c r="T55" s="65">
        <v>476938857</v>
      </c>
      <c r="U55" s="112"/>
      <c r="V55" s="167">
        <v>1.49</v>
      </c>
    </row>
    <row r="56" spans="2:22" x14ac:dyDescent="0.55000000000000004">
      <c r="B56" s="4" t="s">
        <v>186</v>
      </c>
      <c r="D56" s="65">
        <v>0</v>
      </c>
      <c r="E56" s="112"/>
      <c r="F56" s="65">
        <v>0</v>
      </c>
      <c r="G56" s="112"/>
      <c r="H56" s="65">
        <v>0</v>
      </c>
      <c r="I56" s="112"/>
      <c r="J56" s="65">
        <v>0</v>
      </c>
      <c r="K56" s="112"/>
      <c r="L56" s="126">
        <v>0</v>
      </c>
      <c r="M56" s="112"/>
      <c r="N56" s="65">
        <v>88000000</v>
      </c>
      <c r="O56" s="112"/>
      <c r="P56" s="65">
        <v>0</v>
      </c>
      <c r="Q56" s="112"/>
      <c r="R56" s="65">
        <v>341873039</v>
      </c>
      <c r="S56" s="112"/>
      <c r="T56" s="65">
        <v>429873039</v>
      </c>
      <c r="U56" s="112"/>
      <c r="V56" s="167">
        <v>1.34</v>
      </c>
    </row>
    <row r="57" spans="2:22" x14ac:dyDescent="0.55000000000000004">
      <c r="B57" s="4" t="s">
        <v>287</v>
      </c>
      <c r="D57" s="65">
        <v>0</v>
      </c>
      <c r="E57" s="112"/>
      <c r="F57" s="65">
        <v>0</v>
      </c>
      <c r="G57" s="112"/>
      <c r="H57" s="65">
        <v>0</v>
      </c>
      <c r="I57" s="112"/>
      <c r="J57" s="65">
        <v>0</v>
      </c>
      <c r="K57" s="112"/>
      <c r="L57" s="126">
        <v>0</v>
      </c>
      <c r="M57" s="112"/>
      <c r="N57" s="65">
        <v>0</v>
      </c>
      <c r="O57" s="112"/>
      <c r="P57" s="65">
        <v>0</v>
      </c>
      <c r="Q57" s="112"/>
      <c r="R57" s="65">
        <v>393649128</v>
      </c>
      <c r="S57" s="112"/>
      <c r="T57" s="65">
        <v>393649128</v>
      </c>
      <c r="U57" s="112"/>
      <c r="V57" s="167">
        <v>1.23</v>
      </c>
    </row>
    <row r="58" spans="2:22" x14ac:dyDescent="0.55000000000000004">
      <c r="B58" s="4" t="s">
        <v>206</v>
      </c>
      <c r="D58" s="65">
        <v>0</v>
      </c>
      <c r="E58" s="112"/>
      <c r="F58" s="65">
        <v>0</v>
      </c>
      <c r="G58" s="112"/>
      <c r="H58" s="65">
        <v>254695769</v>
      </c>
      <c r="I58" s="112"/>
      <c r="J58" s="65">
        <v>254695769</v>
      </c>
      <c r="K58" s="112"/>
      <c r="L58" s="126">
        <v>0.68</v>
      </c>
      <c r="M58" s="112"/>
      <c r="N58" s="65">
        <v>588000000</v>
      </c>
      <c r="O58" s="112"/>
      <c r="P58" s="65">
        <v>0</v>
      </c>
      <c r="Q58" s="112"/>
      <c r="R58" s="65">
        <v>-233265826</v>
      </c>
      <c r="S58" s="112"/>
      <c r="T58" s="65">
        <v>354734174</v>
      </c>
      <c r="U58" s="112"/>
      <c r="V58" s="167">
        <v>1.1100000000000001</v>
      </c>
    </row>
    <row r="59" spans="2:22" x14ac:dyDescent="0.55000000000000004">
      <c r="B59" s="4" t="s">
        <v>286</v>
      </c>
      <c r="D59" s="65">
        <v>0</v>
      </c>
      <c r="E59" s="112"/>
      <c r="F59" s="65">
        <v>0</v>
      </c>
      <c r="G59" s="112"/>
      <c r="H59" s="65">
        <v>0</v>
      </c>
      <c r="I59" s="112"/>
      <c r="J59" s="65">
        <v>0</v>
      </c>
      <c r="K59" s="112"/>
      <c r="L59" s="126">
        <v>0</v>
      </c>
      <c r="M59" s="112"/>
      <c r="N59" s="65">
        <v>0</v>
      </c>
      <c r="O59" s="112"/>
      <c r="P59" s="65">
        <v>0</v>
      </c>
      <c r="Q59" s="112"/>
      <c r="R59" s="65">
        <v>329813767</v>
      </c>
      <c r="S59" s="112"/>
      <c r="T59" s="65">
        <v>329813767</v>
      </c>
      <c r="U59" s="112"/>
      <c r="V59" s="167">
        <v>1.03</v>
      </c>
    </row>
    <row r="60" spans="2:22" x14ac:dyDescent="0.55000000000000004">
      <c r="B60" s="4" t="s">
        <v>332</v>
      </c>
      <c r="D60" s="65">
        <v>0</v>
      </c>
      <c r="E60" s="112"/>
      <c r="F60" s="65">
        <v>321797451</v>
      </c>
      <c r="G60" s="112"/>
      <c r="H60" s="65">
        <v>0</v>
      </c>
      <c r="I60" s="112"/>
      <c r="J60" s="65">
        <v>321797451</v>
      </c>
      <c r="K60" s="112"/>
      <c r="L60" s="126">
        <v>0.86</v>
      </c>
      <c r="M60" s="112"/>
      <c r="N60" s="65">
        <v>0</v>
      </c>
      <c r="O60" s="112"/>
      <c r="P60" s="65">
        <v>321797451</v>
      </c>
      <c r="Q60" s="112"/>
      <c r="R60" s="65">
        <v>0</v>
      </c>
      <c r="S60" s="112"/>
      <c r="T60" s="65">
        <v>321797451</v>
      </c>
      <c r="U60" s="112"/>
      <c r="V60" s="167">
        <v>1</v>
      </c>
    </row>
    <row r="61" spans="2:22" x14ac:dyDescent="0.55000000000000004">
      <c r="B61" s="4" t="s">
        <v>200</v>
      </c>
      <c r="D61" s="65">
        <v>0</v>
      </c>
      <c r="E61" s="112"/>
      <c r="F61" s="65">
        <v>0</v>
      </c>
      <c r="G61" s="112"/>
      <c r="H61" s="65">
        <v>0</v>
      </c>
      <c r="I61" s="112"/>
      <c r="J61" s="65">
        <v>0</v>
      </c>
      <c r="K61" s="112"/>
      <c r="L61" s="126">
        <v>0</v>
      </c>
      <c r="M61" s="112"/>
      <c r="N61" s="65">
        <v>412500000</v>
      </c>
      <c r="O61" s="112"/>
      <c r="P61" s="65">
        <v>0</v>
      </c>
      <c r="Q61" s="112"/>
      <c r="R61" s="65">
        <v>-90814062</v>
      </c>
      <c r="S61" s="112"/>
      <c r="T61" s="65">
        <v>321685938</v>
      </c>
      <c r="U61" s="112"/>
      <c r="V61" s="167">
        <v>1</v>
      </c>
    </row>
    <row r="62" spans="2:22" x14ac:dyDescent="0.55000000000000004">
      <c r="B62" s="4" t="s">
        <v>346</v>
      </c>
      <c r="D62" s="65">
        <v>0</v>
      </c>
      <c r="E62" s="112"/>
      <c r="F62" s="65">
        <v>0</v>
      </c>
      <c r="G62" s="112"/>
      <c r="H62" s="65">
        <v>295995535</v>
      </c>
      <c r="I62" s="112"/>
      <c r="J62" s="65">
        <v>295995535</v>
      </c>
      <c r="K62" s="112"/>
      <c r="L62" s="126">
        <v>0.8</v>
      </c>
      <c r="M62" s="112"/>
      <c r="N62" s="65">
        <v>0</v>
      </c>
      <c r="O62" s="112"/>
      <c r="P62" s="65">
        <v>0</v>
      </c>
      <c r="Q62" s="112"/>
      <c r="R62" s="65">
        <v>295995535</v>
      </c>
      <c r="S62" s="112"/>
      <c r="T62" s="65">
        <v>295995535</v>
      </c>
      <c r="U62" s="112"/>
      <c r="V62" s="167">
        <v>0.92</v>
      </c>
    </row>
    <row r="63" spans="2:22" x14ac:dyDescent="0.55000000000000004">
      <c r="B63" s="4" t="s">
        <v>301</v>
      </c>
      <c r="D63" s="65">
        <v>0</v>
      </c>
      <c r="E63" s="112"/>
      <c r="F63" s="65">
        <v>84118439</v>
      </c>
      <c r="G63" s="112"/>
      <c r="H63" s="65">
        <v>225948200</v>
      </c>
      <c r="I63" s="112"/>
      <c r="J63" s="65">
        <v>310066639</v>
      </c>
      <c r="K63" s="112"/>
      <c r="L63" s="126">
        <v>0.83</v>
      </c>
      <c r="M63" s="112"/>
      <c r="N63" s="65">
        <v>0</v>
      </c>
      <c r="O63" s="112"/>
      <c r="P63" s="65">
        <v>63600919</v>
      </c>
      <c r="Q63" s="112"/>
      <c r="R63" s="65">
        <v>225948200</v>
      </c>
      <c r="S63" s="112"/>
      <c r="T63" s="65">
        <v>289549119</v>
      </c>
      <c r="U63" s="112"/>
      <c r="V63" s="167">
        <v>0.9</v>
      </c>
    </row>
    <row r="64" spans="2:22" x14ac:dyDescent="0.55000000000000004">
      <c r="B64" s="4" t="s">
        <v>235</v>
      </c>
      <c r="D64" s="65">
        <v>0</v>
      </c>
      <c r="E64" s="112"/>
      <c r="F64" s="65">
        <v>0</v>
      </c>
      <c r="G64" s="112"/>
      <c r="H64" s="65">
        <v>0</v>
      </c>
      <c r="I64" s="112"/>
      <c r="J64" s="65">
        <v>0</v>
      </c>
      <c r="K64" s="112"/>
      <c r="L64" s="126">
        <v>0</v>
      </c>
      <c r="M64" s="112"/>
      <c r="N64" s="65">
        <v>0</v>
      </c>
      <c r="O64" s="112"/>
      <c r="P64" s="65">
        <v>0</v>
      </c>
      <c r="Q64" s="112"/>
      <c r="R64" s="65">
        <v>286017621</v>
      </c>
      <c r="S64" s="112"/>
      <c r="T64" s="65">
        <v>286017621</v>
      </c>
      <c r="U64" s="112"/>
      <c r="V64" s="167">
        <v>0.89</v>
      </c>
    </row>
    <row r="65" spans="2:22" x14ac:dyDescent="0.55000000000000004">
      <c r="B65" s="4" t="s">
        <v>204</v>
      </c>
      <c r="D65" s="65">
        <v>0</v>
      </c>
      <c r="E65" s="112"/>
      <c r="F65" s="65">
        <v>0</v>
      </c>
      <c r="G65" s="112"/>
      <c r="H65" s="65">
        <v>0</v>
      </c>
      <c r="I65" s="112"/>
      <c r="J65" s="65">
        <v>0</v>
      </c>
      <c r="K65" s="112"/>
      <c r="L65" s="126">
        <v>0</v>
      </c>
      <c r="M65" s="112"/>
      <c r="N65" s="65">
        <v>98400000</v>
      </c>
      <c r="O65" s="112"/>
      <c r="P65" s="65">
        <v>0</v>
      </c>
      <c r="Q65" s="112"/>
      <c r="R65" s="65">
        <v>161846127</v>
      </c>
      <c r="S65" s="112"/>
      <c r="T65" s="65">
        <v>260246127</v>
      </c>
      <c r="U65" s="112"/>
      <c r="V65" s="167">
        <v>0.81</v>
      </c>
    </row>
    <row r="66" spans="2:22" x14ac:dyDescent="0.55000000000000004">
      <c r="B66" s="4" t="s">
        <v>205</v>
      </c>
      <c r="D66" s="65">
        <v>0</v>
      </c>
      <c r="E66" s="112"/>
      <c r="F66" s="65">
        <v>0</v>
      </c>
      <c r="G66" s="112"/>
      <c r="H66" s="65">
        <v>0</v>
      </c>
      <c r="I66" s="112"/>
      <c r="J66" s="65">
        <v>0</v>
      </c>
      <c r="K66" s="112"/>
      <c r="L66" s="126">
        <v>0</v>
      </c>
      <c r="M66" s="112"/>
      <c r="N66" s="65">
        <v>248000000</v>
      </c>
      <c r="O66" s="112"/>
      <c r="P66" s="65">
        <v>0</v>
      </c>
      <c r="Q66" s="112"/>
      <c r="R66" s="65">
        <v>-4677719</v>
      </c>
      <c r="S66" s="112"/>
      <c r="T66" s="65">
        <v>243322281</v>
      </c>
      <c r="U66" s="112"/>
      <c r="V66" s="167">
        <v>0.76</v>
      </c>
    </row>
    <row r="67" spans="2:22" x14ac:dyDescent="0.55000000000000004">
      <c r="B67" s="4" t="s">
        <v>217</v>
      </c>
      <c r="D67" s="65">
        <v>0</v>
      </c>
      <c r="E67" s="112"/>
      <c r="F67" s="65">
        <v>0</v>
      </c>
      <c r="G67" s="112"/>
      <c r="H67" s="65">
        <v>0</v>
      </c>
      <c r="I67" s="112"/>
      <c r="J67" s="65">
        <v>0</v>
      </c>
      <c r="K67" s="112"/>
      <c r="L67" s="126">
        <v>0</v>
      </c>
      <c r="M67" s="112"/>
      <c r="N67" s="65">
        <v>0</v>
      </c>
      <c r="O67" s="112"/>
      <c r="P67" s="65">
        <v>0</v>
      </c>
      <c r="Q67" s="112"/>
      <c r="R67" s="65">
        <v>227607434</v>
      </c>
      <c r="S67" s="112"/>
      <c r="T67" s="65">
        <v>227607434</v>
      </c>
      <c r="U67" s="112"/>
      <c r="V67" s="167">
        <v>0.71</v>
      </c>
    </row>
    <row r="68" spans="2:22" x14ac:dyDescent="0.55000000000000004">
      <c r="B68" s="4" t="s">
        <v>215</v>
      </c>
      <c r="D68" s="65">
        <v>0</v>
      </c>
      <c r="E68" s="112"/>
      <c r="F68" s="65">
        <v>0</v>
      </c>
      <c r="G68" s="112"/>
      <c r="H68" s="65">
        <v>0</v>
      </c>
      <c r="I68" s="112"/>
      <c r="J68" s="65">
        <v>0</v>
      </c>
      <c r="K68" s="112"/>
      <c r="L68" s="126">
        <v>0</v>
      </c>
      <c r="M68" s="112"/>
      <c r="N68" s="65">
        <v>2600000000</v>
      </c>
      <c r="O68" s="112"/>
      <c r="P68" s="65">
        <v>0</v>
      </c>
      <c r="Q68" s="112"/>
      <c r="R68" s="65">
        <v>-2380016948</v>
      </c>
      <c r="S68" s="112"/>
      <c r="T68" s="65">
        <v>219983052</v>
      </c>
      <c r="U68" s="112"/>
      <c r="V68" s="167">
        <v>0.69</v>
      </c>
    </row>
    <row r="69" spans="2:22" x14ac:dyDescent="0.55000000000000004">
      <c r="B69" s="4" t="s">
        <v>291</v>
      </c>
      <c r="D69" s="65">
        <v>0</v>
      </c>
      <c r="E69" s="112"/>
      <c r="F69" s="65">
        <v>0</v>
      </c>
      <c r="G69" s="112"/>
      <c r="H69" s="65">
        <v>0</v>
      </c>
      <c r="I69" s="112"/>
      <c r="J69" s="65">
        <v>0</v>
      </c>
      <c r="K69" s="112"/>
      <c r="L69" s="126">
        <v>0</v>
      </c>
      <c r="M69" s="112"/>
      <c r="N69" s="65">
        <v>0</v>
      </c>
      <c r="O69" s="112"/>
      <c r="P69" s="65">
        <v>0</v>
      </c>
      <c r="Q69" s="112"/>
      <c r="R69" s="65">
        <v>218974628</v>
      </c>
      <c r="S69" s="112"/>
      <c r="T69" s="65">
        <v>218974628</v>
      </c>
      <c r="U69" s="112"/>
      <c r="V69" s="167">
        <v>0.68</v>
      </c>
    </row>
    <row r="70" spans="2:22" x14ac:dyDescent="0.55000000000000004">
      <c r="B70" s="4" t="s">
        <v>336</v>
      </c>
      <c r="D70" s="65">
        <v>0</v>
      </c>
      <c r="E70" s="112"/>
      <c r="F70" s="65">
        <v>0</v>
      </c>
      <c r="G70" s="112"/>
      <c r="H70" s="65">
        <v>213696324</v>
      </c>
      <c r="I70" s="112"/>
      <c r="J70" s="65">
        <v>213696324</v>
      </c>
      <c r="K70" s="112"/>
      <c r="L70" s="126">
        <v>0.56999999999999995</v>
      </c>
      <c r="M70" s="112"/>
      <c r="N70" s="65">
        <v>0</v>
      </c>
      <c r="O70" s="112"/>
      <c r="P70" s="65">
        <v>0</v>
      </c>
      <c r="Q70" s="112"/>
      <c r="R70" s="65">
        <v>213696324</v>
      </c>
      <c r="S70" s="112"/>
      <c r="T70" s="65">
        <v>213696324</v>
      </c>
      <c r="U70" s="112"/>
      <c r="V70" s="167">
        <v>0.67</v>
      </c>
    </row>
    <row r="71" spans="2:22" x14ac:dyDescent="0.55000000000000004">
      <c r="B71" s="4" t="s">
        <v>289</v>
      </c>
      <c r="D71" s="65">
        <v>0</v>
      </c>
      <c r="E71" s="112"/>
      <c r="F71" s="65">
        <v>209210671</v>
      </c>
      <c r="G71" s="112"/>
      <c r="H71" s="65">
        <v>0</v>
      </c>
      <c r="I71" s="112"/>
      <c r="J71" s="65">
        <v>209210671</v>
      </c>
      <c r="K71" s="112"/>
      <c r="L71" s="126">
        <v>0.56000000000000005</v>
      </c>
      <c r="M71" s="112"/>
      <c r="N71" s="65">
        <v>0</v>
      </c>
      <c r="O71" s="112"/>
      <c r="P71" s="65">
        <v>209210671</v>
      </c>
      <c r="Q71" s="112"/>
      <c r="R71" s="65">
        <v>0</v>
      </c>
      <c r="S71" s="112"/>
      <c r="T71" s="65">
        <v>209210671</v>
      </c>
      <c r="U71" s="112"/>
      <c r="V71" s="167">
        <v>0.65</v>
      </c>
    </row>
    <row r="72" spans="2:22" x14ac:dyDescent="0.55000000000000004">
      <c r="B72" s="4" t="s">
        <v>284</v>
      </c>
      <c r="D72" s="65">
        <v>0</v>
      </c>
      <c r="E72" s="112"/>
      <c r="F72" s="65">
        <v>0</v>
      </c>
      <c r="G72" s="112"/>
      <c r="H72" s="65">
        <v>507543615</v>
      </c>
      <c r="I72" s="112"/>
      <c r="J72" s="65">
        <v>507543615</v>
      </c>
      <c r="K72" s="112"/>
      <c r="L72" s="126">
        <v>1.36</v>
      </c>
      <c r="M72" s="112"/>
      <c r="N72" s="65">
        <v>0</v>
      </c>
      <c r="O72" s="112"/>
      <c r="P72" s="65">
        <v>0</v>
      </c>
      <c r="Q72" s="112"/>
      <c r="R72" s="65">
        <v>196960711</v>
      </c>
      <c r="S72" s="112"/>
      <c r="T72" s="65">
        <v>196960711</v>
      </c>
      <c r="U72" s="112"/>
      <c r="V72" s="167">
        <v>0.61</v>
      </c>
    </row>
    <row r="73" spans="2:22" x14ac:dyDescent="0.55000000000000004">
      <c r="B73" s="4" t="s">
        <v>315</v>
      </c>
      <c r="D73" s="65">
        <v>0</v>
      </c>
      <c r="E73" s="112"/>
      <c r="F73" s="65">
        <v>0</v>
      </c>
      <c r="G73" s="112"/>
      <c r="H73" s="65">
        <v>0</v>
      </c>
      <c r="I73" s="112"/>
      <c r="J73" s="65">
        <v>0</v>
      </c>
      <c r="K73" s="112"/>
      <c r="L73" s="126">
        <v>0</v>
      </c>
      <c r="M73" s="112"/>
      <c r="N73" s="65">
        <v>0</v>
      </c>
      <c r="O73" s="112"/>
      <c r="P73" s="65">
        <v>0</v>
      </c>
      <c r="Q73" s="112"/>
      <c r="R73" s="65">
        <v>189576344</v>
      </c>
      <c r="S73" s="112"/>
      <c r="T73" s="65">
        <v>189576344</v>
      </c>
      <c r="U73" s="112"/>
      <c r="V73" s="167">
        <v>0.59</v>
      </c>
    </row>
    <row r="74" spans="2:22" x14ac:dyDescent="0.55000000000000004">
      <c r="B74" s="4" t="s">
        <v>208</v>
      </c>
      <c r="D74" s="65">
        <v>0</v>
      </c>
      <c r="E74" s="112"/>
      <c r="F74" s="65">
        <v>0</v>
      </c>
      <c r="G74" s="112"/>
      <c r="H74" s="65">
        <v>51968902</v>
      </c>
      <c r="I74" s="112"/>
      <c r="J74" s="65">
        <v>51968902</v>
      </c>
      <c r="K74" s="112"/>
      <c r="L74" s="126">
        <v>0.14000000000000001</v>
      </c>
      <c r="M74" s="112"/>
      <c r="N74" s="65">
        <v>38500000</v>
      </c>
      <c r="O74" s="112"/>
      <c r="P74" s="65">
        <v>0</v>
      </c>
      <c r="Q74" s="112"/>
      <c r="R74" s="65">
        <v>140753198</v>
      </c>
      <c r="S74" s="112"/>
      <c r="T74" s="65">
        <v>179253198</v>
      </c>
      <c r="U74" s="112"/>
      <c r="V74" s="167">
        <v>0.56000000000000005</v>
      </c>
    </row>
    <row r="75" spans="2:22" x14ac:dyDescent="0.55000000000000004">
      <c r="B75" s="4" t="s">
        <v>341</v>
      </c>
      <c r="D75" s="65">
        <v>0</v>
      </c>
      <c r="E75" s="112"/>
      <c r="F75" s="65">
        <v>0</v>
      </c>
      <c r="G75" s="112"/>
      <c r="H75" s="65">
        <v>179222139</v>
      </c>
      <c r="I75" s="112"/>
      <c r="J75" s="65">
        <v>179222139</v>
      </c>
      <c r="K75" s="112"/>
      <c r="L75" s="126">
        <v>0.48</v>
      </c>
      <c r="M75" s="112"/>
      <c r="N75" s="65">
        <v>0</v>
      </c>
      <c r="O75" s="112"/>
      <c r="P75" s="65">
        <v>0</v>
      </c>
      <c r="Q75" s="112"/>
      <c r="R75" s="65">
        <v>179222139</v>
      </c>
      <c r="S75" s="112"/>
      <c r="T75" s="65">
        <v>179222139</v>
      </c>
      <c r="U75" s="112"/>
      <c r="V75" s="167">
        <v>0.56000000000000005</v>
      </c>
    </row>
    <row r="76" spans="2:22" x14ac:dyDescent="0.55000000000000004">
      <c r="B76" s="4" t="s">
        <v>311</v>
      </c>
      <c r="D76" s="65">
        <v>0</v>
      </c>
      <c r="E76" s="112"/>
      <c r="F76" s="65">
        <v>-21644166</v>
      </c>
      <c r="G76" s="112"/>
      <c r="H76" s="65">
        <v>51689305</v>
      </c>
      <c r="I76" s="112"/>
      <c r="J76" s="65">
        <v>30045139</v>
      </c>
      <c r="K76" s="112"/>
      <c r="L76" s="126">
        <v>0.08</v>
      </c>
      <c r="M76" s="112"/>
      <c r="N76" s="65">
        <v>0</v>
      </c>
      <c r="O76" s="112"/>
      <c r="P76" s="65">
        <v>116672685</v>
      </c>
      <c r="Q76" s="112"/>
      <c r="R76" s="65">
        <v>51689305</v>
      </c>
      <c r="S76" s="112"/>
      <c r="T76" s="65">
        <v>168361990</v>
      </c>
      <c r="U76" s="112"/>
      <c r="V76" s="167">
        <v>0.52</v>
      </c>
    </row>
    <row r="77" spans="2:22" x14ac:dyDescent="0.55000000000000004">
      <c r="B77" s="4" t="s">
        <v>344</v>
      </c>
      <c r="D77" s="65">
        <v>0</v>
      </c>
      <c r="E77" s="112"/>
      <c r="F77" s="65">
        <v>0</v>
      </c>
      <c r="G77" s="112"/>
      <c r="H77" s="65">
        <v>142491403</v>
      </c>
      <c r="I77" s="112"/>
      <c r="J77" s="65">
        <v>142491403</v>
      </c>
      <c r="K77" s="112"/>
      <c r="L77" s="126">
        <v>0.38</v>
      </c>
      <c r="M77" s="112"/>
      <c r="N77" s="65">
        <v>0</v>
      </c>
      <c r="O77" s="112"/>
      <c r="P77" s="65">
        <v>0</v>
      </c>
      <c r="Q77" s="112"/>
      <c r="R77" s="65">
        <v>142491403</v>
      </c>
      <c r="S77" s="112"/>
      <c r="T77" s="65">
        <v>142491403</v>
      </c>
      <c r="U77" s="112"/>
      <c r="V77" s="167">
        <v>0.44</v>
      </c>
    </row>
    <row r="78" spans="2:22" x14ac:dyDescent="0.55000000000000004">
      <c r="B78" s="4" t="s">
        <v>264</v>
      </c>
      <c r="D78" s="65">
        <v>0</v>
      </c>
      <c r="E78" s="112"/>
      <c r="F78" s="65">
        <v>0</v>
      </c>
      <c r="G78" s="112"/>
      <c r="H78" s="65">
        <v>0</v>
      </c>
      <c r="I78" s="112"/>
      <c r="J78" s="65">
        <v>0</v>
      </c>
      <c r="K78" s="112"/>
      <c r="L78" s="126">
        <v>0</v>
      </c>
      <c r="M78" s="112"/>
      <c r="N78" s="65">
        <v>0</v>
      </c>
      <c r="O78" s="112"/>
      <c r="P78" s="65">
        <v>0</v>
      </c>
      <c r="Q78" s="112"/>
      <c r="R78" s="65">
        <v>127207514</v>
      </c>
      <c r="S78" s="112"/>
      <c r="T78" s="65">
        <v>127207514</v>
      </c>
      <c r="U78" s="112"/>
      <c r="V78" s="167">
        <v>0.4</v>
      </c>
    </row>
    <row r="79" spans="2:22" x14ac:dyDescent="0.55000000000000004">
      <c r="B79" s="4" t="s">
        <v>326</v>
      </c>
      <c r="D79" s="65">
        <v>0</v>
      </c>
      <c r="E79" s="112"/>
      <c r="F79" s="65">
        <v>122910459</v>
      </c>
      <c r="G79" s="112"/>
      <c r="H79" s="65">
        <v>0</v>
      </c>
      <c r="I79" s="112"/>
      <c r="J79" s="65">
        <v>122910459</v>
      </c>
      <c r="K79" s="112"/>
      <c r="L79" s="126">
        <v>0.33</v>
      </c>
      <c r="M79" s="112"/>
      <c r="N79" s="65">
        <v>0</v>
      </c>
      <c r="O79" s="112"/>
      <c r="P79" s="65">
        <v>122910459</v>
      </c>
      <c r="Q79" s="112"/>
      <c r="R79" s="65">
        <v>0</v>
      </c>
      <c r="S79" s="112"/>
      <c r="T79" s="65">
        <v>122910459</v>
      </c>
      <c r="U79" s="112"/>
      <c r="V79" s="167">
        <v>0.38</v>
      </c>
    </row>
    <row r="80" spans="2:22" x14ac:dyDescent="0.55000000000000004">
      <c r="B80" s="4" t="s">
        <v>276</v>
      </c>
      <c r="D80" s="65">
        <v>0</v>
      </c>
      <c r="E80" s="112"/>
      <c r="F80" s="65">
        <v>0</v>
      </c>
      <c r="G80" s="112"/>
      <c r="H80" s="65">
        <v>0</v>
      </c>
      <c r="I80" s="112"/>
      <c r="J80" s="65">
        <v>0</v>
      </c>
      <c r="K80" s="112"/>
      <c r="L80" s="126">
        <v>0</v>
      </c>
      <c r="M80" s="112"/>
      <c r="N80" s="65">
        <v>0</v>
      </c>
      <c r="O80" s="112"/>
      <c r="P80" s="65">
        <v>0</v>
      </c>
      <c r="Q80" s="112"/>
      <c r="R80" s="65">
        <v>104958920</v>
      </c>
      <c r="S80" s="112"/>
      <c r="T80" s="65">
        <v>104958920</v>
      </c>
      <c r="U80" s="112"/>
      <c r="V80" s="167">
        <v>0.33</v>
      </c>
    </row>
    <row r="81" spans="2:22" x14ac:dyDescent="0.55000000000000004">
      <c r="B81" s="4" t="s">
        <v>202</v>
      </c>
      <c r="D81" s="65">
        <v>0</v>
      </c>
      <c r="E81" s="112"/>
      <c r="F81" s="65">
        <v>0</v>
      </c>
      <c r="G81" s="112"/>
      <c r="H81" s="65">
        <v>0</v>
      </c>
      <c r="I81" s="112"/>
      <c r="J81" s="65">
        <v>0</v>
      </c>
      <c r="K81" s="112"/>
      <c r="L81" s="126">
        <v>0</v>
      </c>
      <c r="M81" s="112"/>
      <c r="N81" s="65">
        <v>0</v>
      </c>
      <c r="O81" s="112"/>
      <c r="P81" s="65">
        <v>0</v>
      </c>
      <c r="Q81" s="112"/>
      <c r="R81" s="65">
        <v>100469654</v>
      </c>
      <c r="S81" s="112"/>
      <c r="T81" s="65">
        <v>100469654</v>
      </c>
      <c r="U81" s="112"/>
      <c r="V81" s="167">
        <v>0.31</v>
      </c>
    </row>
    <row r="82" spans="2:22" x14ac:dyDescent="0.55000000000000004">
      <c r="B82" s="4" t="s">
        <v>221</v>
      </c>
      <c r="D82" s="65">
        <v>0</v>
      </c>
      <c r="E82" s="112"/>
      <c r="F82" s="65">
        <v>0</v>
      </c>
      <c r="G82" s="112"/>
      <c r="H82" s="65">
        <v>0</v>
      </c>
      <c r="I82" s="112"/>
      <c r="J82" s="65">
        <v>0</v>
      </c>
      <c r="K82" s="112"/>
      <c r="L82" s="126">
        <v>0</v>
      </c>
      <c r="M82" s="112"/>
      <c r="N82" s="65">
        <v>1046520000</v>
      </c>
      <c r="O82" s="112"/>
      <c r="P82" s="65">
        <v>0</v>
      </c>
      <c r="Q82" s="112"/>
      <c r="R82" s="65">
        <v>-955367874</v>
      </c>
      <c r="S82" s="112"/>
      <c r="T82" s="65">
        <v>91152126</v>
      </c>
      <c r="U82" s="112"/>
      <c r="V82" s="167">
        <v>0.28000000000000003</v>
      </c>
    </row>
    <row r="83" spans="2:22" x14ac:dyDescent="0.55000000000000004">
      <c r="B83" s="4" t="s">
        <v>267</v>
      </c>
      <c r="D83" s="65">
        <v>0</v>
      </c>
      <c r="E83" s="112"/>
      <c r="F83" s="65">
        <v>0</v>
      </c>
      <c r="G83" s="112"/>
      <c r="H83" s="65">
        <v>0</v>
      </c>
      <c r="I83" s="112"/>
      <c r="J83" s="65">
        <v>0</v>
      </c>
      <c r="K83" s="112"/>
      <c r="L83" s="126">
        <v>0</v>
      </c>
      <c r="M83" s="112"/>
      <c r="N83" s="65">
        <v>0</v>
      </c>
      <c r="O83" s="112"/>
      <c r="P83" s="65">
        <v>0</v>
      </c>
      <c r="Q83" s="112"/>
      <c r="R83" s="65">
        <v>88661604</v>
      </c>
      <c r="S83" s="112"/>
      <c r="T83" s="65">
        <v>88661604</v>
      </c>
      <c r="U83" s="112"/>
      <c r="V83" s="167">
        <v>0.28000000000000003</v>
      </c>
    </row>
    <row r="84" spans="2:22" x14ac:dyDescent="0.55000000000000004">
      <c r="B84" s="4" t="s">
        <v>318</v>
      </c>
      <c r="D84" s="65">
        <v>0</v>
      </c>
      <c r="E84" s="112"/>
      <c r="F84" s="65">
        <v>0</v>
      </c>
      <c r="G84" s="112"/>
      <c r="H84" s="65">
        <v>0</v>
      </c>
      <c r="I84" s="112"/>
      <c r="J84" s="65">
        <v>0</v>
      </c>
      <c r="K84" s="112"/>
      <c r="L84" s="126">
        <v>0</v>
      </c>
      <c r="M84" s="112"/>
      <c r="N84" s="65">
        <v>0</v>
      </c>
      <c r="O84" s="112"/>
      <c r="P84" s="65">
        <v>0</v>
      </c>
      <c r="Q84" s="112"/>
      <c r="R84" s="65">
        <v>87393927</v>
      </c>
      <c r="S84" s="112"/>
      <c r="T84" s="65">
        <v>87393927</v>
      </c>
      <c r="U84" s="112"/>
      <c r="V84" s="167">
        <v>0.27</v>
      </c>
    </row>
    <row r="85" spans="2:22" x14ac:dyDescent="0.55000000000000004">
      <c r="B85" s="4" t="s">
        <v>323</v>
      </c>
      <c r="D85" s="65">
        <v>0</v>
      </c>
      <c r="E85" s="112"/>
      <c r="F85" s="65">
        <v>78355022</v>
      </c>
      <c r="G85" s="112"/>
      <c r="H85" s="65">
        <v>0</v>
      </c>
      <c r="I85" s="112"/>
      <c r="J85" s="65">
        <v>78355022</v>
      </c>
      <c r="K85" s="112"/>
      <c r="L85" s="126">
        <v>0.21</v>
      </c>
      <c r="M85" s="112"/>
      <c r="N85" s="65">
        <v>0</v>
      </c>
      <c r="O85" s="112"/>
      <c r="P85" s="65">
        <v>78355022</v>
      </c>
      <c r="Q85" s="112"/>
      <c r="R85" s="65">
        <v>0</v>
      </c>
      <c r="S85" s="112"/>
      <c r="T85" s="65">
        <v>78355022</v>
      </c>
      <c r="U85" s="112"/>
      <c r="V85" s="167">
        <v>0.24</v>
      </c>
    </row>
    <row r="86" spans="2:22" x14ac:dyDescent="0.55000000000000004">
      <c r="B86" s="4" t="s">
        <v>236</v>
      </c>
      <c r="D86" s="65">
        <v>0</v>
      </c>
      <c r="E86" s="112"/>
      <c r="F86" s="65">
        <v>0</v>
      </c>
      <c r="G86" s="112"/>
      <c r="H86" s="65">
        <v>0</v>
      </c>
      <c r="I86" s="112"/>
      <c r="J86" s="65">
        <v>0</v>
      </c>
      <c r="K86" s="112"/>
      <c r="L86" s="126">
        <v>0</v>
      </c>
      <c r="M86" s="112"/>
      <c r="N86" s="65">
        <v>0</v>
      </c>
      <c r="O86" s="112"/>
      <c r="P86" s="65">
        <v>0</v>
      </c>
      <c r="Q86" s="112"/>
      <c r="R86" s="65">
        <v>75573499</v>
      </c>
      <c r="S86" s="112"/>
      <c r="T86" s="65">
        <v>75573499</v>
      </c>
      <c r="U86" s="112"/>
      <c r="V86" s="167">
        <v>0.24</v>
      </c>
    </row>
    <row r="87" spans="2:22" x14ac:dyDescent="0.55000000000000004">
      <c r="B87" s="4" t="s">
        <v>275</v>
      </c>
      <c r="D87" s="65">
        <v>0</v>
      </c>
      <c r="E87" s="112"/>
      <c r="F87" s="65">
        <v>0</v>
      </c>
      <c r="G87" s="112"/>
      <c r="H87" s="65">
        <v>0</v>
      </c>
      <c r="I87" s="112"/>
      <c r="J87" s="65">
        <v>0</v>
      </c>
      <c r="K87" s="112"/>
      <c r="L87" s="126">
        <v>0</v>
      </c>
      <c r="M87" s="112"/>
      <c r="N87" s="65">
        <v>0</v>
      </c>
      <c r="O87" s="112"/>
      <c r="P87" s="65">
        <v>0</v>
      </c>
      <c r="Q87" s="112"/>
      <c r="R87" s="65">
        <v>73477404</v>
      </c>
      <c r="S87" s="112"/>
      <c r="T87" s="65">
        <v>73477404</v>
      </c>
      <c r="U87" s="112"/>
      <c r="V87" s="167">
        <v>0.23</v>
      </c>
    </row>
    <row r="88" spans="2:22" x14ac:dyDescent="0.55000000000000004">
      <c r="B88" s="4" t="s">
        <v>302</v>
      </c>
      <c r="D88" s="65">
        <v>0</v>
      </c>
      <c r="E88" s="112"/>
      <c r="F88" s="65">
        <v>0</v>
      </c>
      <c r="G88" s="112"/>
      <c r="H88" s="65">
        <v>60340719</v>
      </c>
      <c r="I88" s="112"/>
      <c r="J88" s="65">
        <v>60340719</v>
      </c>
      <c r="K88" s="112"/>
      <c r="L88" s="126">
        <v>0.16</v>
      </c>
      <c r="M88" s="112"/>
      <c r="N88" s="65">
        <v>0</v>
      </c>
      <c r="O88" s="112"/>
      <c r="P88" s="65">
        <v>0</v>
      </c>
      <c r="Q88" s="112"/>
      <c r="R88" s="65">
        <v>71518099</v>
      </c>
      <c r="S88" s="112"/>
      <c r="T88" s="65">
        <v>71518099</v>
      </c>
      <c r="U88" s="112"/>
      <c r="V88" s="167">
        <v>0.22</v>
      </c>
    </row>
    <row r="89" spans="2:22" x14ac:dyDescent="0.55000000000000004">
      <c r="B89" s="4" t="s">
        <v>260</v>
      </c>
      <c r="D89" s="65">
        <v>0</v>
      </c>
      <c r="E89" s="112"/>
      <c r="F89" s="65">
        <v>0</v>
      </c>
      <c r="G89" s="112"/>
      <c r="H89" s="65">
        <v>61321881</v>
      </c>
      <c r="I89" s="112"/>
      <c r="J89" s="65">
        <v>61321881</v>
      </c>
      <c r="K89" s="112"/>
      <c r="L89" s="126">
        <v>0.16</v>
      </c>
      <c r="M89" s="112"/>
      <c r="N89" s="65">
        <v>0</v>
      </c>
      <c r="O89" s="112"/>
      <c r="P89" s="65">
        <v>0</v>
      </c>
      <c r="Q89" s="112"/>
      <c r="R89" s="65">
        <v>70391821</v>
      </c>
      <c r="S89" s="112"/>
      <c r="T89" s="65">
        <v>70391821</v>
      </c>
      <c r="U89" s="112"/>
      <c r="V89" s="167">
        <v>0.22</v>
      </c>
    </row>
    <row r="90" spans="2:22" x14ac:dyDescent="0.55000000000000004">
      <c r="B90" s="4" t="s">
        <v>319</v>
      </c>
      <c r="D90" s="65">
        <v>0</v>
      </c>
      <c r="E90" s="112"/>
      <c r="F90" s="65">
        <v>0</v>
      </c>
      <c r="G90" s="112"/>
      <c r="H90" s="65">
        <v>0</v>
      </c>
      <c r="I90" s="112"/>
      <c r="J90" s="65">
        <v>0</v>
      </c>
      <c r="K90" s="112"/>
      <c r="L90" s="126">
        <v>0</v>
      </c>
      <c r="M90" s="112"/>
      <c r="N90" s="65">
        <v>0</v>
      </c>
      <c r="O90" s="112"/>
      <c r="P90" s="65">
        <v>0</v>
      </c>
      <c r="Q90" s="112"/>
      <c r="R90" s="65">
        <v>68226425</v>
      </c>
      <c r="S90" s="112"/>
      <c r="T90" s="65">
        <v>68226425</v>
      </c>
      <c r="U90" s="112"/>
      <c r="V90" s="167">
        <v>0.21</v>
      </c>
    </row>
    <row r="91" spans="2:22" x14ac:dyDescent="0.55000000000000004">
      <c r="B91" s="4" t="s">
        <v>345</v>
      </c>
      <c r="D91" s="65">
        <v>0</v>
      </c>
      <c r="E91" s="112"/>
      <c r="F91" s="65">
        <v>0</v>
      </c>
      <c r="G91" s="112"/>
      <c r="H91" s="65">
        <v>55072880</v>
      </c>
      <c r="I91" s="112"/>
      <c r="J91" s="65">
        <v>55072880</v>
      </c>
      <c r="K91" s="112"/>
      <c r="L91" s="126">
        <v>0.15</v>
      </c>
      <c r="M91" s="112"/>
      <c r="N91" s="65">
        <v>0</v>
      </c>
      <c r="O91" s="112"/>
      <c r="P91" s="65">
        <v>0</v>
      </c>
      <c r="Q91" s="112"/>
      <c r="R91" s="65">
        <v>55072880</v>
      </c>
      <c r="S91" s="112"/>
      <c r="T91" s="65">
        <v>55072880</v>
      </c>
      <c r="U91" s="112"/>
      <c r="V91" s="167">
        <v>0.17</v>
      </c>
    </row>
    <row r="92" spans="2:22" x14ac:dyDescent="0.55000000000000004">
      <c r="B92" s="4" t="s">
        <v>316</v>
      </c>
      <c r="D92" s="65">
        <v>0</v>
      </c>
      <c r="E92" s="112"/>
      <c r="F92" s="65">
        <v>0</v>
      </c>
      <c r="G92" s="112"/>
      <c r="H92" s="65">
        <v>0</v>
      </c>
      <c r="I92" s="112"/>
      <c r="J92" s="65">
        <v>0</v>
      </c>
      <c r="K92" s="112"/>
      <c r="L92" s="126">
        <v>0</v>
      </c>
      <c r="M92" s="112"/>
      <c r="N92" s="65">
        <v>0</v>
      </c>
      <c r="O92" s="112"/>
      <c r="P92" s="65">
        <v>0</v>
      </c>
      <c r="Q92" s="112"/>
      <c r="R92" s="65">
        <v>40781978</v>
      </c>
      <c r="S92" s="112"/>
      <c r="T92" s="65">
        <v>40781978</v>
      </c>
      <c r="U92" s="112"/>
      <c r="V92" s="167">
        <v>0.13</v>
      </c>
    </row>
    <row r="93" spans="2:22" x14ac:dyDescent="0.55000000000000004">
      <c r="B93" s="4" t="s">
        <v>259</v>
      </c>
      <c r="D93" s="65">
        <v>0</v>
      </c>
      <c r="E93" s="112"/>
      <c r="F93" s="65">
        <v>0</v>
      </c>
      <c r="G93" s="112"/>
      <c r="H93" s="65">
        <v>0</v>
      </c>
      <c r="I93" s="112"/>
      <c r="J93" s="65">
        <v>0</v>
      </c>
      <c r="K93" s="112"/>
      <c r="L93" s="126">
        <v>0</v>
      </c>
      <c r="M93" s="112"/>
      <c r="N93" s="65">
        <v>0</v>
      </c>
      <c r="O93" s="112"/>
      <c r="P93" s="65">
        <v>0</v>
      </c>
      <c r="Q93" s="112"/>
      <c r="R93" s="65">
        <v>32277521</v>
      </c>
      <c r="S93" s="112"/>
      <c r="T93" s="65">
        <v>32277521</v>
      </c>
      <c r="U93" s="112"/>
      <c r="V93" s="167">
        <v>0.1</v>
      </c>
    </row>
    <row r="94" spans="2:22" x14ac:dyDescent="0.55000000000000004">
      <c r="B94" s="4" t="s">
        <v>329</v>
      </c>
      <c r="D94" s="65">
        <v>0</v>
      </c>
      <c r="E94" s="112"/>
      <c r="F94" s="65">
        <v>20834843</v>
      </c>
      <c r="G94" s="112"/>
      <c r="H94" s="65">
        <v>9753660</v>
      </c>
      <c r="I94" s="112"/>
      <c r="J94" s="65">
        <v>30588503</v>
      </c>
      <c r="K94" s="112"/>
      <c r="L94" s="126">
        <v>0.08</v>
      </c>
      <c r="M94" s="112"/>
      <c r="N94" s="65">
        <v>0</v>
      </c>
      <c r="O94" s="112"/>
      <c r="P94" s="65">
        <v>20834843</v>
      </c>
      <c r="Q94" s="112"/>
      <c r="R94" s="65">
        <v>9753660</v>
      </c>
      <c r="S94" s="112"/>
      <c r="T94" s="65">
        <v>30588503</v>
      </c>
      <c r="U94" s="112"/>
      <c r="V94" s="167">
        <v>0.1</v>
      </c>
    </row>
    <row r="95" spans="2:22" x14ac:dyDescent="0.55000000000000004">
      <c r="B95" s="4" t="s">
        <v>273</v>
      </c>
      <c r="D95" s="65">
        <v>0</v>
      </c>
      <c r="E95" s="112"/>
      <c r="F95" s="65">
        <v>0</v>
      </c>
      <c r="G95" s="112"/>
      <c r="H95" s="65">
        <v>0</v>
      </c>
      <c r="I95" s="112"/>
      <c r="J95" s="65">
        <v>0</v>
      </c>
      <c r="K95" s="112"/>
      <c r="L95" s="126">
        <v>0</v>
      </c>
      <c r="M95" s="112"/>
      <c r="N95" s="65">
        <v>0</v>
      </c>
      <c r="O95" s="112"/>
      <c r="P95" s="65">
        <v>0</v>
      </c>
      <c r="Q95" s="112"/>
      <c r="R95" s="65">
        <v>6818204</v>
      </c>
      <c r="S95" s="112"/>
      <c r="T95" s="65">
        <v>6818204</v>
      </c>
      <c r="U95" s="112"/>
      <c r="V95" s="167">
        <v>0.02</v>
      </c>
    </row>
    <row r="96" spans="2:22" x14ac:dyDescent="0.55000000000000004">
      <c r="B96" s="4" t="s">
        <v>328</v>
      </c>
      <c r="D96" s="65">
        <v>0</v>
      </c>
      <c r="E96" s="112"/>
      <c r="F96" s="65">
        <v>4049945</v>
      </c>
      <c r="G96" s="112"/>
      <c r="H96" s="65">
        <v>0</v>
      </c>
      <c r="I96" s="112"/>
      <c r="J96" s="65">
        <v>4049945</v>
      </c>
      <c r="K96" s="112"/>
      <c r="L96" s="126">
        <v>0.01</v>
      </c>
      <c r="M96" s="112"/>
      <c r="N96" s="65">
        <v>0</v>
      </c>
      <c r="O96" s="112"/>
      <c r="P96" s="65">
        <v>4049945</v>
      </c>
      <c r="Q96" s="112"/>
      <c r="R96" s="65">
        <v>0</v>
      </c>
      <c r="S96" s="112"/>
      <c r="T96" s="65">
        <v>4049945</v>
      </c>
      <c r="U96" s="112"/>
      <c r="V96" s="167">
        <v>0.01</v>
      </c>
    </row>
    <row r="97" spans="2:22" x14ac:dyDescent="0.55000000000000004">
      <c r="B97" s="4" t="s">
        <v>191</v>
      </c>
      <c r="D97" s="65">
        <v>0</v>
      </c>
      <c r="E97" s="112"/>
      <c r="F97" s="65">
        <v>0</v>
      </c>
      <c r="G97" s="112"/>
      <c r="H97" s="65">
        <v>0</v>
      </c>
      <c r="I97" s="112"/>
      <c r="J97" s="65">
        <v>0</v>
      </c>
      <c r="K97" s="112"/>
      <c r="L97" s="126">
        <v>0</v>
      </c>
      <c r="M97" s="112"/>
      <c r="N97" s="65">
        <v>0</v>
      </c>
      <c r="O97" s="112"/>
      <c r="P97" s="65">
        <v>0</v>
      </c>
      <c r="Q97" s="112"/>
      <c r="R97" s="65">
        <v>3804874</v>
      </c>
      <c r="S97" s="112"/>
      <c r="T97" s="65">
        <v>3804874</v>
      </c>
      <c r="U97" s="112"/>
      <c r="V97" s="167">
        <v>0.01</v>
      </c>
    </row>
    <row r="98" spans="2:22" x14ac:dyDescent="0.55000000000000004">
      <c r="B98" s="4" t="s">
        <v>289</v>
      </c>
      <c r="D98" s="65">
        <v>0</v>
      </c>
      <c r="E98" s="112"/>
      <c r="F98" s="65">
        <v>0</v>
      </c>
      <c r="G98" s="112"/>
      <c r="H98" s="65">
        <v>2255940</v>
      </c>
      <c r="I98" s="112"/>
      <c r="J98" s="65">
        <v>2255940</v>
      </c>
      <c r="K98" s="112"/>
      <c r="L98" s="126">
        <v>0.01</v>
      </c>
      <c r="M98" s="112"/>
      <c r="N98" s="65">
        <v>0</v>
      </c>
      <c r="O98" s="112"/>
      <c r="P98" s="65">
        <v>0</v>
      </c>
      <c r="Q98" s="112"/>
      <c r="R98" s="65">
        <v>2255940</v>
      </c>
      <c r="S98" s="112"/>
      <c r="T98" s="65">
        <v>2255940</v>
      </c>
      <c r="U98" s="112"/>
      <c r="V98" s="167">
        <v>0.01</v>
      </c>
    </row>
    <row r="99" spans="2:22" x14ac:dyDescent="0.55000000000000004">
      <c r="B99" s="4" t="s">
        <v>325</v>
      </c>
      <c r="D99" s="65">
        <v>0</v>
      </c>
      <c r="E99" s="112"/>
      <c r="F99" s="65">
        <v>-6264547</v>
      </c>
      <c r="G99" s="112"/>
      <c r="H99" s="65">
        <v>0</v>
      </c>
      <c r="I99" s="112"/>
      <c r="J99" s="65">
        <v>-6264547</v>
      </c>
      <c r="K99" s="112"/>
      <c r="L99" s="126">
        <v>-0.02</v>
      </c>
      <c r="M99" s="112"/>
      <c r="N99" s="65">
        <v>0</v>
      </c>
      <c r="O99" s="112"/>
      <c r="P99" s="65">
        <v>-6264547</v>
      </c>
      <c r="Q99" s="112"/>
      <c r="R99" s="65">
        <v>0</v>
      </c>
      <c r="S99" s="112"/>
      <c r="T99" s="65">
        <v>-6264547</v>
      </c>
      <c r="U99" s="112"/>
      <c r="V99" s="167">
        <v>-0.02</v>
      </c>
    </row>
    <row r="100" spans="2:22" x14ac:dyDescent="0.55000000000000004">
      <c r="B100" s="4" t="s">
        <v>330</v>
      </c>
      <c r="D100" s="65">
        <v>0</v>
      </c>
      <c r="E100" s="112"/>
      <c r="F100" s="65">
        <v>-37440744</v>
      </c>
      <c r="G100" s="112"/>
      <c r="H100" s="65">
        <v>7667980</v>
      </c>
      <c r="I100" s="112"/>
      <c r="J100" s="65">
        <v>-29772764</v>
      </c>
      <c r="K100" s="112"/>
      <c r="L100" s="126">
        <v>-0.08</v>
      </c>
      <c r="M100" s="112"/>
      <c r="N100" s="65">
        <v>0</v>
      </c>
      <c r="O100" s="112"/>
      <c r="P100" s="65">
        <v>-37440744</v>
      </c>
      <c r="Q100" s="112"/>
      <c r="R100" s="65">
        <v>7667980</v>
      </c>
      <c r="S100" s="112"/>
      <c r="T100" s="65">
        <v>-29772764</v>
      </c>
      <c r="U100" s="112"/>
      <c r="V100" s="167">
        <v>-0.09</v>
      </c>
    </row>
    <row r="101" spans="2:22" x14ac:dyDescent="0.55000000000000004">
      <c r="B101" s="4" t="s">
        <v>265</v>
      </c>
      <c r="D101" s="65">
        <v>0</v>
      </c>
      <c r="E101" s="112"/>
      <c r="F101" s="65">
        <v>0</v>
      </c>
      <c r="G101" s="112"/>
      <c r="H101" s="65">
        <v>0</v>
      </c>
      <c r="I101" s="112"/>
      <c r="J101" s="65">
        <v>0</v>
      </c>
      <c r="K101" s="112"/>
      <c r="L101" s="126">
        <v>0</v>
      </c>
      <c r="M101" s="112"/>
      <c r="N101" s="65">
        <v>0</v>
      </c>
      <c r="O101" s="112"/>
      <c r="P101" s="65">
        <v>0</v>
      </c>
      <c r="Q101" s="112"/>
      <c r="R101" s="65">
        <v>-43244217</v>
      </c>
      <c r="S101" s="112"/>
      <c r="T101" s="65">
        <v>-43244217</v>
      </c>
      <c r="U101" s="112"/>
      <c r="V101" s="167">
        <v>-0.13</v>
      </c>
    </row>
    <row r="102" spans="2:22" x14ac:dyDescent="0.55000000000000004">
      <c r="B102" s="4" t="s">
        <v>290</v>
      </c>
      <c r="D102" s="65">
        <v>0</v>
      </c>
      <c r="E102" s="112"/>
      <c r="F102" s="65">
        <v>0</v>
      </c>
      <c r="G102" s="112"/>
      <c r="H102" s="65">
        <v>0</v>
      </c>
      <c r="I102" s="112"/>
      <c r="J102" s="65">
        <v>0</v>
      </c>
      <c r="K102" s="112"/>
      <c r="L102" s="126">
        <v>0</v>
      </c>
      <c r="M102" s="112"/>
      <c r="N102" s="65">
        <v>0</v>
      </c>
      <c r="O102" s="112"/>
      <c r="P102" s="65">
        <v>0</v>
      </c>
      <c r="Q102" s="112"/>
      <c r="R102" s="65">
        <v>-49776110</v>
      </c>
      <c r="S102" s="112"/>
      <c r="T102" s="65">
        <v>-49776110</v>
      </c>
      <c r="U102" s="112"/>
      <c r="V102" s="167">
        <v>-0.16</v>
      </c>
    </row>
    <row r="103" spans="2:22" x14ac:dyDescent="0.55000000000000004">
      <c r="B103" s="4" t="s">
        <v>268</v>
      </c>
      <c r="D103" s="65">
        <v>0</v>
      </c>
      <c r="E103" s="112"/>
      <c r="F103" s="65">
        <v>-131354946</v>
      </c>
      <c r="G103" s="112"/>
      <c r="H103" s="65">
        <v>0</v>
      </c>
      <c r="I103" s="112"/>
      <c r="J103" s="65">
        <v>-131354946</v>
      </c>
      <c r="K103" s="112"/>
      <c r="L103" s="126">
        <v>-0.35</v>
      </c>
      <c r="M103" s="112"/>
      <c r="N103" s="65">
        <v>0</v>
      </c>
      <c r="O103" s="112"/>
      <c r="P103" s="65">
        <v>-131354946</v>
      </c>
      <c r="Q103" s="112"/>
      <c r="R103" s="65">
        <v>54426138</v>
      </c>
      <c r="S103" s="112"/>
      <c r="T103" s="65">
        <v>-76928808</v>
      </c>
      <c r="U103" s="112"/>
      <c r="V103" s="167">
        <v>-0.24</v>
      </c>
    </row>
    <row r="104" spans="2:22" x14ac:dyDescent="0.55000000000000004">
      <c r="B104" s="4" t="s">
        <v>197</v>
      </c>
      <c r="D104" s="65">
        <v>0</v>
      </c>
      <c r="E104" s="112"/>
      <c r="F104" s="65">
        <v>0</v>
      </c>
      <c r="G104" s="112"/>
      <c r="H104" s="65">
        <v>0</v>
      </c>
      <c r="I104" s="112"/>
      <c r="J104" s="65">
        <v>0</v>
      </c>
      <c r="K104" s="112"/>
      <c r="L104" s="126">
        <v>0</v>
      </c>
      <c r="M104" s="112"/>
      <c r="N104" s="65">
        <v>710643830</v>
      </c>
      <c r="O104" s="112"/>
      <c r="P104" s="65">
        <v>0</v>
      </c>
      <c r="Q104" s="112"/>
      <c r="R104" s="65">
        <v>-791145471</v>
      </c>
      <c r="S104" s="112"/>
      <c r="T104" s="65">
        <v>-80501641</v>
      </c>
      <c r="U104" s="112"/>
      <c r="V104" s="167">
        <v>-0.25</v>
      </c>
    </row>
    <row r="105" spans="2:22" x14ac:dyDescent="0.55000000000000004">
      <c r="B105" s="4" t="s">
        <v>327</v>
      </c>
      <c r="D105" s="65">
        <v>0</v>
      </c>
      <c r="E105" s="112"/>
      <c r="F105" s="65">
        <v>-102161153</v>
      </c>
      <c r="G105" s="112"/>
      <c r="H105" s="65">
        <v>0</v>
      </c>
      <c r="I105" s="112"/>
      <c r="J105" s="65">
        <v>-102161153</v>
      </c>
      <c r="K105" s="112"/>
      <c r="L105" s="126">
        <v>-0.27</v>
      </c>
      <c r="M105" s="112"/>
      <c r="N105" s="65">
        <v>0</v>
      </c>
      <c r="O105" s="112"/>
      <c r="P105" s="65">
        <v>-102161153</v>
      </c>
      <c r="Q105" s="112"/>
      <c r="R105" s="65">
        <v>0</v>
      </c>
      <c r="S105" s="112"/>
      <c r="T105" s="65">
        <v>-102161153</v>
      </c>
      <c r="U105" s="112"/>
      <c r="V105" s="167">
        <v>-0.32</v>
      </c>
    </row>
    <row r="106" spans="2:22" x14ac:dyDescent="0.55000000000000004">
      <c r="B106" s="4" t="s">
        <v>261</v>
      </c>
      <c r="D106" s="65">
        <v>0</v>
      </c>
      <c r="E106" s="112"/>
      <c r="F106" s="65">
        <v>0</v>
      </c>
      <c r="G106" s="112"/>
      <c r="H106" s="65">
        <v>0</v>
      </c>
      <c r="I106" s="112"/>
      <c r="J106" s="65">
        <v>0</v>
      </c>
      <c r="K106" s="112"/>
      <c r="L106" s="126">
        <v>0</v>
      </c>
      <c r="M106" s="112"/>
      <c r="N106" s="65">
        <v>0</v>
      </c>
      <c r="O106" s="112"/>
      <c r="P106" s="65">
        <v>0</v>
      </c>
      <c r="Q106" s="112"/>
      <c r="R106" s="65">
        <v>-117302924</v>
      </c>
      <c r="S106" s="112"/>
      <c r="T106" s="65">
        <v>-117302924</v>
      </c>
      <c r="U106" s="112"/>
      <c r="V106" s="167">
        <v>-0.37</v>
      </c>
    </row>
    <row r="107" spans="2:22" x14ac:dyDescent="0.55000000000000004">
      <c r="B107" s="4" t="s">
        <v>343</v>
      </c>
      <c r="D107" s="65">
        <v>0</v>
      </c>
      <c r="E107" s="112"/>
      <c r="F107" s="65">
        <v>0</v>
      </c>
      <c r="G107" s="112"/>
      <c r="H107" s="65">
        <v>-121597469</v>
      </c>
      <c r="I107" s="112"/>
      <c r="J107" s="65">
        <v>-121597469</v>
      </c>
      <c r="K107" s="112"/>
      <c r="L107" s="126">
        <v>-0.33</v>
      </c>
      <c r="M107" s="112"/>
      <c r="N107" s="65">
        <v>0</v>
      </c>
      <c r="O107" s="112"/>
      <c r="P107" s="65">
        <v>0</v>
      </c>
      <c r="Q107" s="112"/>
      <c r="R107" s="65">
        <v>-121597469</v>
      </c>
      <c r="S107" s="112"/>
      <c r="T107" s="65">
        <v>-121597469</v>
      </c>
      <c r="U107" s="112"/>
      <c r="V107" s="167">
        <v>-0.38</v>
      </c>
    </row>
    <row r="108" spans="2:22" x14ac:dyDescent="0.55000000000000004">
      <c r="B108" s="4" t="s">
        <v>281</v>
      </c>
      <c r="D108" s="65">
        <v>0</v>
      </c>
      <c r="E108" s="112"/>
      <c r="F108" s="65">
        <v>0</v>
      </c>
      <c r="G108" s="112"/>
      <c r="H108" s="65">
        <v>0</v>
      </c>
      <c r="I108" s="112"/>
      <c r="J108" s="65">
        <v>0</v>
      </c>
      <c r="K108" s="112"/>
      <c r="L108" s="126">
        <v>0</v>
      </c>
      <c r="M108" s="112"/>
      <c r="N108" s="65">
        <v>0</v>
      </c>
      <c r="O108" s="112"/>
      <c r="P108" s="65">
        <v>0</v>
      </c>
      <c r="Q108" s="112"/>
      <c r="R108" s="65">
        <v>-134149421</v>
      </c>
      <c r="S108" s="112"/>
      <c r="T108" s="65">
        <v>-134149421</v>
      </c>
      <c r="U108" s="112"/>
      <c r="V108" s="167">
        <v>-0.42</v>
      </c>
    </row>
    <row r="109" spans="2:22" x14ac:dyDescent="0.55000000000000004">
      <c r="B109" s="4" t="s">
        <v>324</v>
      </c>
      <c r="D109" s="65">
        <v>0</v>
      </c>
      <c r="E109" s="112"/>
      <c r="F109" s="65">
        <v>-156008686</v>
      </c>
      <c r="G109" s="112"/>
      <c r="H109" s="65">
        <v>0</v>
      </c>
      <c r="I109" s="112"/>
      <c r="J109" s="65">
        <v>-156008686</v>
      </c>
      <c r="K109" s="112"/>
      <c r="L109" s="126">
        <v>-0.42</v>
      </c>
      <c r="M109" s="112"/>
      <c r="N109" s="65">
        <v>0</v>
      </c>
      <c r="O109" s="112"/>
      <c r="P109" s="65">
        <v>-156008686</v>
      </c>
      <c r="Q109" s="112"/>
      <c r="R109" s="65">
        <v>0</v>
      </c>
      <c r="S109" s="112"/>
      <c r="T109" s="65">
        <v>-156008686</v>
      </c>
      <c r="U109" s="112"/>
      <c r="V109" s="167">
        <v>-0.49</v>
      </c>
    </row>
    <row r="110" spans="2:22" x14ac:dyDescent="0.55000000000000004">
      <c r="B110" s="4" t="s">
        <v>195</v>
      </c>
      <c r="D110" s="65">
        <v>0</v>
      </c>
      <c r="E110" s="112"/>
      <c r="F110" s="65">
        <v>0</v>
      </c>
      <c r="G110" s="112"/>
      <c r="H110" s="65">
        <v>0</v>
      </c>
      <c r="I110" s="112"/>
      <c r="J110" s="65">
        <v>0</v>
      </c>
      <c r="K110" s="112"/>
      <c r="L110" s="126">
        <v>0</v>
      </c>
      <c r="M110" s="112"/>
      <c r="N110" s="65">
        <v>977521100</v>
      </c>
      <c r="O110" s="112"/>
      <c r="P110" s="65">
        <v>0</v>
      </c>
      <c r="Q110" s="112"/>
      <c r="R110" s="65">
        <v>-1163449902</v>
      </c>
      <c r="S110" s="112"/>
      <c r="T110" s="65">
        <v>-185928802</v>
      </c>
      <c r="U110" s="112"/>
      <c r="V110" s="167">
        <v>-0.57999999999999996</v>
      </c>
    </row>
    <row r="111" spans="2:22" x14ac:dyDescent="0.55000000000000004">
      <c r="B111" s="4" t="s">
        <v>237</v>
      </c>
      <c r="D111" s="65">
        <v>0</v>
      </c>
      <c r="E111" s="112"/>
      <c r="F111" s="65">
        <v>0</v>
      </c>
      <c r="G111" s="112"/>
      <c r="H111" s="65">
        <v>0</v>
      </c>
      <c r="I111" s="112"/>
      <c r="J111" s="65">
        <v>0</v>
      </c>
      <c r="K111" s="112"/>
      <c r="L111" s="126">
        <v>0</v>
      </c>
      <c r="M111" s="112"/>
      <c r="N111" s="65">
        <v>0</v>
      </c>
      <c r="O111" s="112"/>
      <c r="P111" s="65">
        <v>0</v>
      </c>
      <c r="Q111" s="112"/>
      <c r="R111" s="65">
        <v>-201391833</v>
      </c>
      <c r="S111" s="112"/>
      <c r="T111" s="65">
        <v>-201391833</v>
      </c>
      <c r="U111" s="112"/>
      <c r="V111" s="167">
        <v>-0.63</v>
      </c>
    </row>
    <row r="112" spans="2:22" x14ac:dyDescent="0.55000000000000004">
      <c r="B112" s="4" t="s">
        <v>198</v>
      </c>
      <c r="D112" s="65">
        <v>0</v>
      </c>
      <c r="E112" s="112"/>
      <c r="F112" s="65">
        <v>0</v>
      </c>
      <c r="G112" s="112"/>
      <c r="H112" s="65">
        <v>0</v>
      </c>
      <c r="I112" s="112"/>
      <c r="J112" s="65">
        <v>0</v>
      </c>
      <c r="K112" s="112"/>
      <c r="L112" s="126">
        <v>0</v>
      </c>
      <c r="M112" s="112"/>
      <c r="N112" s="65">
        <v>0</v>
      </c>
      <c r="O112" s="112"/>
      <c r="P112" s="65">
        <v>0</v>
      </c>
      <c r="Q112" s="112"/>
      <c r="R112" s="65">
        <v>-203326731</v>
      </c>
      <c r="S112" s="112"/>
      <c r="T112" s="65">
        <v>-203326731</v>
      </c>
      <c r="U112" s="112"/>
      <c r="V112" s="167">
        <v>-0.63</v>
      </c>
    </row>
    <row r="113" spans="2:22" x14ac:dyDescent="0.55000000000000004">
      <c r="B113" s="4" t="s">
        <v>209</v>
      </c>
      <c r="D113" s="65">
        <v>0</v>
      </c>
      <c r="E113" s="112"/>
      <c r="F113" s="65">
        <v>0</v>
      </c>
      <c r="G113" s="112"/>
      <c r="H113" s="65">
        <v>0</v>
      </c>
      <c r="I113" s="112"/>
      <c r="J113" s="65">
        <v>0</v>
      </c>
      <c r="K113" s="112"/>
      <c r="L113" s="126">
        <v>0</v>
      </c>
      <c r="M113" s="112"/>
      <c r="N113" s="65">
        <v>380000000</v>
      </c>
      <c r="O113" s="112"/>
      <c r="P113" s="65">
        <v>0</v>
      </c>
      <c r="Q113" s="112"/>
      <c r="R113" s="65">
        <v>-736013432</v>
      </c>
      <c r="S113" s="112"/>
      <c r="T113" s="65">
        <v>-356013432</v>
      </c>
      <c r="U113" s="112"/>
      <c r="V113" s="167">
        <v>-1.1100000000000001</v>
      </c>
    </row>
    <row r="114" spans="2:22" x14ac:dyDescent="0.55000000000000004">
      <c r="B114" s="4" t="s">
        <v>201</v>
      </c>
      <c r="D114" s="65">
        <v>0</v>
      </c>
      <c r="E114" s="112"/>
      <c r="F114" s="65">
        <v>0</v>
      </c>
      <c r="G114" s="112"/>
      <c r="H114" s="65">
        <v>0</v>
      </c>
      <c r="I114" s="112"/>
      <c r="J114" s="65">
        <v>0</v>
      </c>
      <c r="K114" s="112"/>
      <c r="L114" s="126">
        <v>0</v>
      </c>
      <c r="M114" s="112"/>
      <c r="N114" s="65">
        <v>0</v>
      </c>
      <c r="O114" s="112"/>
      <c r="P114" s="65">
        <v>0</v>
      </c>
      <c r="Q114" s="112"/>
      <c r="R114" s="65">
        <v>-379915282</v>
      </c>
      <c r="S114" s="112"/>
      <c r="T114" s="65">
        <v>-379915282</v>
      </c>
      <c r="U114" s="112"/>
      <c r="V114" s="167">
        <v>-1.18</v>
      </c>
    </row>
    <row r="115" spans="2:22" x14ac:dyDescent="0.55000000000000004">
      <c r="B115" s="4" t="s">
        <v>216</v>
      </c>
      <c r="D115" s="65">
        <v>0</v>
      </c>
      <c r="E115" s="112"/>
      <c r="F115" s="65">
        <v>0</v>
      </c>
      <c r="G115" s="112"/>
      <c r="H115" s="65">
        <v>0</v>
      </c>
      <c r="I115" s="112"/>
      <c r="J115" s="65">
        <v>0</v>
      </c>
      <c r="K115" s="112"/>
      <c r="L115" s="126">
        <v>0</v>
      </c>
      <c r="M115" s="112"/>
      <c r="N115" s="65">
        <v>0</v>
      </c>
      <c r="O115" s="112"/>
      <c r="P115" s="65">
        <v>0</v>
      </c>
      <c r="Q115" s="112"/>
      <c r="R115" s="65">
        <v>-440534413</v>
      </c>
      <c r="S115" s="112"/>
      <c r="T115" s="65">
        <v>-440534413</v>
      </c>
      <c r="U115" s="112"/>
      <c r="V115" s="167">
        <v>-1.37</v>
      </c>
    </row>
    <row r="116" spans="2:22" x14ac:dyDescent="0.55000000000000004">
      <c r="B116" s="4" t="s">
        <v>339</v>
      </c>
      <c r="D116" s="65">
        <v>0</v>
      </c>
      <c r="E116" s="112"/>
      <c r="F116" s="65">
        <v>-477768860</v>
      </c>
      <c r="G116" s="112"/>
      <c r="H116" s="65">
        <v>0</v>
      </c>
      <c r="I116" s="112"/>
      <c r="J116" s="65">
        <v>-477768860</v>
      </c>
      <c r="K116" s="112"/>
      <c r="L116" s="126">
        <v>-1.28</v>
      </c>
      <c r="M116" s="112"/>
      <c r="N116" s="65">
        <v>0</v>
      </c>
      <c r="O116" s="112"/>
      <c r="P116" s="65">
        <v>-477768860</v>
      </c>
      <c r="Q116" s="112"/>
      <c r="R116" s="65">
        <v>0</v>
      </c>
      <c r="S116" s="112"/>
      <c r="T116" s="65">
        <v>-477768860</v>
      </c>
      <c r="U116" s="112"/>
      <c r="V116" s="167">
        <v>-1.49</v>
      </c>
    </row>
    <row r="117" spans="2:22" x14ac:dyDescent="0.55000000000000004">
      <c r="B117" s="4" t="s">
        <v>331</v>
      </c>
      <c r="D117" s="65">
        <v>0</v>
      </c>
      <c r="E117" s="112"/>
      <c r="F117" s="65">
        <v>-547013286</v>
      </c>
      <c r="G117" s="112"/>
      <c r="H117" s="65">
        <v>0</v>
      </c>
      <c r="I117" s="112"/>
      <c r="J117" s="65">
        <v>-547013286</v>
      </c>
      <c r="K117" s="112"/>
      <c r="L117" s="126">
        <v>-1.47</v>
      </c>
      <c r="M117" s="112"/>
      <c r="N117" s="65">
        <v>0</v>
      </c>
      <c r="O117" s="112"/>
      <c r="P117" s="65">
        <v>-547013286</v>
      </c>
      <c r="Q117" s="112"/>
      <c r="R117" s="65">
        <v>0</v>
      </c>
      <c r="S117" s="112"/>
      <c r="T117" s="65">
        <v>-547013286</v>
      </c>
      <c r="U117" s="112"/>
      <c r="V117" s="167">
        <v>-1.7</v>
      </c>
    </row>
    <row r="118" spans="2:22" x14ac:dyDescent="0.55000000000000004">
      <c r="B118" s="4" t="s">
        <v>335</v>
      </c>
      <c r="D118" s="65">
        <v>0</v>
      </c>
      <c r="E118" s="112"/>
      <c r="F118" s="65">
        <v>-561839599</v>
      </c>
      <c r="G118" s="112"/>
      <c r="H118" s="65">
        <v>0</v>
      </c>
      <c r="I118" s="112"/>
      <c r="J118" s="65">
        <v>-561839599</v>
      </c>
      <c r="K118" s="112"/>
      <c r="L118" s="126">
        <v>-1.51</v>
      </c>
      <c r="M118" s="112"/>
      <c r="N118" s="65">
        <v>0</v>
      </c>
      <c r="O118" s="112"/>
      <c r="P118" s="65">
        <v>-561839599</v>
      </c>
      <c r="Q118" s="112"/>
      <c r="R118" s="65">
        <v>0</v>
      </c>
      <c r="S118" s="112"/>
      <c r="T118" s="65">
        <v>-561839599</v>
      </c>
      <c r="U118" s="112"/>
      <c r="V118" s="167">
        <v>-1.75</v>
      </c>
    </row>
    <row r="119" spans="2:22" x14ac:dyDescent="0.55000000000000004">
      <c r="B119" s="4" t="s">
        <v>207</v>
      </c>
      <c r="D119" s="65">
        <v>0</v>
      </c>
      <c r="E119" s="112"/>
      <c r="F119" s="65">
        <v>0</v>
      </c>
      <c r="G119" s="112"/>
      <c r="H119" s="65">
        <v>0</v>
      </c>
      <c r="I119" s="112"/>
      <c r="J119" s="65">
        <v>0</v>
      </c>
      <c r="K119" s="112"/>
      <c r="L119" s="126">
        <v>0</v>
      </c>
      <c r="M119" s="112"/>
      <c r="N119" s="65">
        <v>63000000</v>
      </c>
      <c r="O119" s="112"/>
      <c r="P119" s="65">
        <v>0</v>
      </c>
      <c r="Q119" s="112"/>
      <c r="R119" s="65">
        <v>-624880866</v>
      </c>
      <c r="S119" s="112"/>
      <c r="T119" s="65">
        <v>-561880866</v>
      </c>
      <c r="U119" s="112"/>
      <c r="V119" s="167">
        <v>-1.75</v>
      </c>
    </row>
    <row r="120" spans="2:22" x14ac:dyDescent="0.55000000000000004">
      <c r="B120" s="4" t="s">
        <v>194</v>
      </c>
      <c r="D120" s="65">
        <v>0</v>
      </c>
      <c r="E120" s="112"/>
      <c r="F120" s="65">
        <v>0</v>
      </c>
      <c r="G120" s="112"/>
      <c r="H120" s="65">
        <v>0</v>
      </c>
      <c r="I120" s="112"/>
      <c r="J120" s="65">
        <v>0</v>
      </c>
      <c r="K120" s="112"/>
      <c r="L120" s="126">
        <v>0</v>
      </c>
      <c r="M120" s="112"/>
      <c r="N120" s="65">
        <v>241915800</v>
      </c>
      <c r="O120" s="112"/>
      <c r="P120" s="65">
        <v>0</v>
      </c>
      <c r="Q120" s="112"/>
      <c r="R120" s="65">
        <v>-900237221</v>
      </c>
      <c r="S120" s="112"/>
      <c r="T120" s="65">
        <v>-658321421</v>
      </c>
      <c r="U120" s="112"/>
      <c r="V120" s="167">
        <v>-2.0499999999999998</v>
      </c>
    </row>
    <row r="121" spans="2:22" x14ac:dyDescent="0.55000000000000004">
      <c r="B121" s="4" t="s">
        <v>196</v>
      </c>
      <c r="D121" s="65">
        <v>0</v>
      </c>
      <c r="E121" s="112"/>
      <c r="F121" s="65">
        <v>1105432021</v>
      </c>
      <c r="G121" s="112"/>
      <c r="H121" s="65">
        <v>-234492164</v>
      </c>
      <c r="I121" s="112"/>
      <c r="J121" s="65">
        <v>870939857</v>
      </c>
      <c r="K121" s="112"/>
      <c r="L121" s="126">
        <v>2.34</v>
      </c>
      <c r="M121" s="112"/>
      <c r="N121" s="65">
        <v>0</v>
      </c>
      <c r="O121" s="112"/>
      <c r="P121" s="65">
        <v>-486507902</v>
      </c>
      <c r="Q121" s="112"/>
      <c r="R121" s="65">
        <v>-234492164</v>
      </c>
      <c r="S121" s="112"/>
      <c r="T121" s="65">
        <v>-721000066</v>
      </c>
      <c r="U121" s="112"/>
      <c r="V121" s="167">
        <v>-2.25</v>
      </c>
    </row>
    <row r="122" spans="2:22" x14ac:dyDescent="0.55000000000000004">
      <c r="B122" s="4" t="s">
        <v>219</v>
      </c>
      <c r="D122" s="65">
        <v>0</v>
      </c>
      <c r="E122" s="112"/>
      <c r="F122" s="65">
        <v>0</v>
      </c>
      <c r="G122" s="112"/>
      <c r="H122" s="65">
        <v>0</v>
      </c>
      <c r="I122" s="112"/>
      <c r="J122" s="65">
        <v>0</v>
      </c>
      <c r="K122" s="112"/>
      <c r="L122" s="126">
        <v>0</v>
      </c>
      <c r="M122" s="112"/>
      <c r="N122" s="65">
        <v>0</v>
      </c>
      <c r="O122" s="112"/>
      <c r="P122" s="65">
        <v>0</v>
      </c>
      <c r="Q122" s="112"/>
      <c r="R122" s="65">
        <v>-722504388</v>
      </c>
      <c r="S122" s="112"/>
      <c r="T122" s="65">
        <v>-722504388</v>
      </c>
      <c r="U122" s="112"/>
      <c r="V122" s="167">
        <v>-2.25</v>
      </c>
    </row>
    <row r="123" spans="2:22" x14ac:dyDescent="0.55000000000000004">
      <c r="B123" s="4" t="s">
        <v>192</v>
      </c>
      <c r="D123" s="65">
        <v>135252117</v>
      </c>
      <c r="E123" s="112"/>
      <c r="F123" s="65">
        <v>500255662</v>
      </c>
      <c r="G123" s="112"/>
      <c r="H123" s="65">
        <v>0</v>
      </c>
      <c r="I123" s="112"/>
      <c r="J123" s="65">
        <v>635507779</v>
      </c>
      <c r="K123" s="112"/>
      <c r="L123" s="126">
        <v>1.71</v>
      </c>
      <c r="M123" s="112"/>
      <c r="N123" s="65">
        <v>135252117</v>
      </c>
      <c r="O123" s="112"/>
      <c r="P123" s="65">
        <v>-846830454</v>
      </c>
      <c r="Q123" s="112"/>
      <c r="R123" s="65">
        <v>-15553755</v>
      </c>
      <c r="S123" s="112"/>
      <c r="T123" s="65">
        <v>-727132092</v>
      </c>
      <c r="U123" s="112"/>
      <c r="V123" s="167">
        <v>-2.27</v>
      </c>
    </row>
    <row r="124" spans="2:22" x14ac:dyDescent="0.55000000000000004">
      <c r="B124" s="4" t="s">
        <v>203</v>
      </c>
      <c r="D124" s="65">
        <v>0</v>
      </c>
      <c r="E124" s="112"/>
      <c r="F124" s="65">
        <v>0</v>
      </c>
      <c r="G124" s="112"/>
      <c r="H124" s="65">
        <v>0</v>
      </c>
      <c r="I124" s="112"/>
      <c r="J124" s="65">
        <v>0</v>
      </c>
      <c r="K124" s="112"/>
      <c r="L124" s="126">
        <v>0</v>
      </c>
      <c r="M124" s="112"/>
      <c r="N124" s="65">
        <v>193247075</v>
      </c>
      <c r="O124" s="112"/>
      <c r="P124" s="65">
        <v>0</v>
      </c>
      <c r="Q124" s="112"/>
      <c r="R124" s="65">
        <v>-1027403367</v>
      </c>
      <c r="S124" s="112"/>
      <c r="T124" s="65">
        <v>-834156292</v>
      </c>
      <c r="U124" s="112"/>
      <c r="V124" s="167">
        <v>-2.6</v>
      </c>
    </row>
    <row r="125" spans="2:22" x14ac:dyDescent="0.55000000000000004">
      <c r="B125" s="4" t="s">
        <v>183</v>
      </c>
      <c r="D125" s="65">
        <v>0</v>
      </c>
      <c r="E125" s="112"/>
      <c r="F125" s="65">
        <v>0</v>
      </c>
      <c r="G125" s="112"/>
      <c r="H125" s="65">
        <v>0</v>
      </c>
      <c r="I125" s="112"/>
      <c r="J125" s="65">
        <v>0</v>
      </c>
      <c r="K125" s="112"/>
      <c r="L125" s="126">
        <v>0</v>
      </c>
      <c r="M125" s="112"/>
      <c r="N125" s="65">
        <v>255726660</v>
      </c>
      <c r="O125" s="112"/>
      <c r="P125" s="65">
        <v>0</v>
      </c>
      <c r="Q125" s="112"/>
      <c r="R125" s="65">
        <v>-1173797560</v>
      </c>
      <c r="S125" s="112"/>
      <c r="T125" s="65">
        <v>-918070900</v>
      </c>
      <c r="U125" s="112"/>
      <c r="V125" s="167">
        <v>-2.86</v>
      </c>
    </row>
    <row r="126" spans="2:22" x14ac:dyDescent="0.55000000000000004">
      <c r="B126" s="4" t="s">
        <v>188</v>
      </c>
      <c r="D126" s="65">
        <v>0</v>
      </c>
      <c r="E126" s="112"/>
      <c r="F126" s="65">
        <v>1056140898</v>
      </c>
      <c r="G126" s="112"/>
      <c r="H126" s="65">
        <v>-17313011</v>
      </c>
      <c r="I126" s="112"/>
      <c r="J126" s="65">
        <v>1038827887</v>
      </c>
      <c r="K126" s="112"/>
      <c r="L126" s="126">
        <v>2.79</v>
      </c>
      <c r="M126" s="112"/>
      <c r="N126" s="65">
        <v>1118000000</v>
      </c>
      <c r="O126" s="112"/>
      <c r="P126" s="65">
        <v>186263796</v>
      </c>
      <c r="Q126" s="112"/>
      <c r="R126" s="65">
        <v>-2907874753</v>
      </c>
      <c r="S126" s="112"/>
      <c r="T126" s="65">
        <v>-1603610957</v>
      </c>
      <c r="U126" s="112"/>
      <c r="V126" s="167">
        <v>-5</v>
      </c>
    </row>
    <row r="127" spans="2:22" x14ac:dyDescent="0.55000000000000004">
      <c r="B127" s="4" t="s">
        <v>333</v>
      </c>
      <c r="D127" s="65">
        <v>0</v>
      </c>
      <c r="E127" s="112"/>
      <c r="F127" s="65">
        <v>-1931922000</v>
      </c>
      <c r="G127" s="112"/>
      <c r="H127" s="65">
        <v>0</v>
      </c>
      <c r="I127" s="112"/>
      <c r="J127" s="65">
        <v>-1931922000</v>
      </c>
      <c r="K127" s="112"/>
      <c r="L127" s="126">
        <v>-5.19</v>
      </c>
      <c r="M127" s="112"/>
      <c r="N127" s="65">
        <v>0</v>
      </c>
      <c r="O127" s="112"/>
      <c r="P127" s="65">
        <v>-1931922000</v>
      </c>
      <c r="Q127" s="112"/>
      <c r="R127" s="65">
        <v>0</v>
      </c>
      <c r="S127" s="112"/>
      <c r="T127" s="65">
        <v>-1931922000</v>
      </c>
      <c r="U127" s="112"/>
      <c r="V127" s="167">
        <v>-6.02</v>
      </c>
    </row>
    <row r="128" spans="2:22" x14ac:dyDescent="0.55000000000000004">
      <c r="B128" s="4" t="s">
        <v>160</v>
      </c>
      <c r="D128" s="65">
        <v>0</v>
      </c>
      <c r="E128" s="112"/>
      <c r="F128" s="65">
        <v>0</v>
      </c>
      <c r="G128" s="112"/>
      <c r="H128" s="65">
        <v>-696940262</v>
      </c>
      <c r="I128" s="112"/>
      <c r="J128" s="65">
        <v>-696940262</v>
      </c>
      <c r="K128" s="112"/>
      <c r="L128" s="126">
        <v>-1.87</v>
      </c>
      <c r="M128" s="112"/>
      <c r="N128" s="65">
        <v>2135000000</v>
      </c>
      <c r="O128" s="112"/>
      <c r="P128" s="65">
        <v>0</v>
      </c>
      <c r="Q128" s="112"/>
      <c r="R128" s="65">
        <v>-4347994354</v>
      </c>
      <c r="S128" s="112"/>
      <c r="T128" s="65">
        <v>-2212994354</v>
      </c>
      <c r="U128" s="112"/>
      <c r="V128" s="167">
        <v>-6.9</v>
      </c>
    </row>
    <row r="129" spans="2:22" x14ac:dyDescent="0.55000000000000004">
      <c r="B129" s="4" t="s">
        <v>82</v>
      </c>
      <c r="D129" s="65">
        <v>0</v>
      </c>
      <c r="E129" s="112"/>
      <c r="F129" s="65">
        <v>-605188017</v>
      </c>
      <c r="G129" s="112"/>
      <c r="H129" s="65">
        <v>0</v>
      </c>
      <c r="I129" s="112"/>
      <c r="J129" s="65">
        <v>-605188017</v>
      </c>
      <c r="K129" s="112"/>
      <c r="L129" s="126">
        <v>-1.63</v>
      </c>
      <c r="M129" s="112"/>
      <c r="N129" s="65">
        <v>374000000</v>
      </c>
      <c r="O129" s="112"/>
      <c r="P129" s="65">
        <v>-605188017</v>
      </c>
      <c r="Q129" s="112"/>
      <c r="R129" s="65">
        <v>-2180962300</v>
      </c>
      <c r="S129" s="112"/>
      <c r="T129" s="65">
        <v>-2412150317</v>
      </c>
      <c r="U129" s="112"/>
      <c r="V129" s="167">
        <v>-7.52</v>
      </c>
    </row>
    <row r="130" spans="2:22" ht="26.25" customHeight="1" x14ac:dyDescent="0.55000000000000004">
      <c r="B130" s="4" t="s">
        <v>85</v>
      </c>
      <c r="D130" s="65">
        <v>0</v>
      </c>
      <c r="E130" s="112"/>
      <c r="F130" s="65">
        <v>0</v>
      </c>
      <c r="G130" s="112"/>
      <c r="H130" s="65">
        <v>0</v>
      </c>
      <c r="I130" s="112"/>
      <c r="J130" s="65">
        <v>0</v>
      </c>
      <c r="K130" s="112"/>
      <c r="L130" s="126">
        <v>0</v>
      </c>
      <c r="M130" s="112"/>
      <c r="N130" s="65">
        <v>3400000000</v>
      </c>
      <c r="O130" s="112"/>
      <c r="P130" s="65">
        <v>0</v>
      </c>
      <c r="Q130" s="112"/>
      <c r="R130" s="65">
        <v>-6093538455</v>
      </c>
      <c r="S130" s="112"/>
      <c r="T130" s="65">
        <v>-2693538455</v>
      </c>
      <c r="U130" s="112"/>
      <c r="V130" s="167">
        <v>-8.39</v>
      </c>
    </row>
    <row r="131" spans="2:22" x14ac:dyDescent="0.55000000000000004">
      <c r="B131" s="4" t="s">
        <v>187</v>
      </c>
      <c r="D131" s="65">
        <v>0</v>
      </c>
      <c r="E131" s="112"/>
      <c r="F131" s="65">
        <v>2086766534</v>
      </c>
      <c r="G131" s="112"/>
      <c r="H131" s="65">
        <v>-2046493360</v>
      </c>
      <c r="I131" s="112"/>
      <c r="J131" s="65">
        <v>40273174</v>
      </c>
      <c r="K131" s="112"/>
      <c r="L131" s="126">
        <v>0.11</v>
      </c>
      <c r="M131" s="112"/>
      <c r="N131" s="65">
        <v>2260285500</v>
      </c>
      <c r="O131" s="112"/>
      <c r="P131" s="65">
        <v>19511739</v>
      </c>
      <c r="Q131" s="112"/>
      <c r="R131" s="65">
        <v>-5101387478</v>
      </c>
      <c r="S131" s="112"/>
      <c r="T131" s="65">
        <v>-2821590239</v>
      </c>
      <c r="U131" s="112"/>
      <c r="V131" s="167">
        <v>-8.7899999999999991</v>
      </c>
    </row>
    <row r="132" spans="2:22" x14ac:dyDescent="0.55000000000000004">
      <c r="B132" s="4" t="s">
        <v>79</v>
      </c>
      <c r="D132" s="65">
        <v>0</v>
      </c>
      <c r="E132" s="112"/>
      <c r="F132" s="65">
        <v>0</v>
      </c>
      <c r="G132" s="112"/>
      <c r="H132" s="65">
        <v>0</v>
      </c>
      <c r="I132" s="112"/>
      <c r="J132" s="65">
        <v>0</v>
      </c>
      <c r="K132" s="112"/>
      <c r="L132" s="126">
        <v>0</v>
      </c>
      <c r="M132" s="112"/>
      <c r="N132" s="65">
        <v>313459840</v>
      </c>
      <c r="O132" s="112"/>
      <c r="P132" s="65">
        <v>0</v>
      </c>
      <c r="Q132" s="112"/>
      <c r="R132" s="65">
        <v>-4481592089</v>
      </c>
      <c r="S132" s="112"/>
      <c r="T132" s="65">
        <v>-4168132249</v>
      </c>
      <c r="U132" s="112"/>
      <c r="V132" s="167">
        <v>-12.99</v>
      </c>
    </row>
    <row r="133" spans="2:22" x14ac:dyDescent="0.55000000000000004">
      <c r="B133" s="4" t="s">
        <v>199</v>
      </c>
      <c r="D133" s="65">
        <v>0</v>
      </c>
      <c r="E133" s="112"/>
      <c r="F133" s="65">
        <v>328036500</v>
      </c>
      <c r="G133" s="112"/>
      <c r="H133" s="65">
        <v>0</v>
      </c>
      <c r="I133" s="112"/>
      <c r="J133" s="65">
        <v>328036500</v>
      </c>
      <c r="K133" s="112"/>
      <c r="L133" s="126">
        <v>0.88</v>
      </c>
      <c r="M133" s="112"/>
      <c r="N133" s="65">
        <v>2170000000</v>
      </c>
      <c r="O133" s="112"/>
      <c r="P133" s="65">
        <v>-4950403999</v>
      </c>
      <c r="Q133" s="112"/>
      <c r="R133" s="65">
        <v>-5329137025</v>
      </c>
      <c r="S133" s="112"/>
      <c r="T133" s="65">
        <v>-8109541024</v>
      </c>
      <c r="U133" s="112"/>
      <c r="V133" s="167">
        <v>-25.27</v>
      </c>
    </row>
    <row r="134" spans="2:22" ht="42" x14ac:dyDescent="0.55000000000000004">
      <c r="B134" s="4" t="s">
        <v>184</v>
      </c>
      <c r="D134" s="65">
        <v>0</v>
      </c>
      <c r="E134" s="112"/>
      <c r="F134" s="65">
        <v>3106903275</v>
      </c>
      <c r="G134" s="112"/>
      <c r="H134" s="65">
        <v>0</v>
      </c>
      <c r="I134" s="112"/>
      <c r="J134" s="65">
        <v>3106903275</v>
      </c>
      <c r="K134" s="112"/>
      <c r="L134" s="126">
        <v>8.35</v>
      </c>
      <c r="M134" s="112"/>
      <c r="N134" s="65">
        <v>963461799</v>
      </c>
      <c r="O134" s="112"/>
      <c r="P134" s="65">
        <v>-10185036332</v>
      </c>
      <c r="Q134" s="112"/>
      <c r="R134" s="65">
        <v>-1368233613</v>
      </c>
      <c r="S134" s="112"/>
      <c r="T134" s="65">
        <v>-10589808146</v>
      </c>
      <c r="U134" s="112"/>
      <c r="V134" s="167">
        <v>-33</v>
      </c>
    </row>
    <row r="135" spans="2:22" x14ac:dyDescent="0.55000000000000004">
      <c r="D135" s="65"/>
      <c r="E135" s="112"/>
      <c r="F135" s="65"/>
      <c r="G135" s="112"/>
      <c r="H135" s="65"/>
      <c r="I135" s="112"/>
      <c r="J135" s="65"/>
      <c r="K135" s="112"/>
      <c r="L135" s="113"/>
      <c r="M135" s="112"/>
      <c r="N135" s="65"/>
      <c r="O135" s="112"/>
      <c r="P135" s="65"/>
      <c r="Q135" s="112"/>
      <c r="R135" s="65"/>
      <c r="S135" s="112"/>
      <c r="T135" s="65"/>
      <c r="U135" s="112"/>
      <c r="V135" s="31"/>
    </row>
    <row r="136" spans="2:22" ht="21.75" thickBot="1" x14ac:dyDescent="0.6">
      <c r="B136" s="35" t="s">
        <v>65</v>
      </c>
      <c r="D136" s="69">
        <f>SUM(D10:D134)</f>
        <v>135252117</v>
      </c>
      <c r="E136" s="6"/>
      <c r="F136" s="69">
        <f>SUM(F10:F134)</f>
        <v>14047593487</v>
      </c>
      <c r="G136" s="6"/>
      <c r="H136" s="69">
        <f>SUM(H10:H134)</f>
        <v>24896636384</v>
      </c>
      <c r="I136" s="6"/>
      <c r="J136" s="69">
        <f>SUM(J10:J134)</f>
        <v>39079481988</v>
      </c>
      <c r="K136" s="6"/>
      <c r="L136" s="125">
        <f>SUM(L10:L134)</f>
        <v>104.99</v>
      </c>
      <c r="M136" s="6"/>
      <c r="N136" s="69">
        <f>SUM(N10:N134)</f>
        <v>26600876551</v>
      </c>
      <c r="O136" s="6"/>
      <c r="P136" s="69">
        <f>SUM(P10:P134)</f>
        <v>-8730141375</v>
      </c>
      <c r="Q136" s="6"/>
      <c r="R136" s="69">
        <f>SUM(R10:R134)</f>
        <v>5914557481</v>
      </c>
      <c r="S136" s="6"/>
      <c r="T136" s="69">
        <f>SUM(T10:T134)</f>
        <v>23785292657</v>
      </c>
      <c r="U136" s="6"/>
      <c r="V136" s="145">
        <f>SUM(V10:V135)</f>
        <v>74.129999999999896</v>
      </c>
    </row>
    <row r="137" spans="2:22" ht="21.75" thickTop="1" x14ac:dyDescent="0.55000000000000004"/>
    <row r="138" spans="2:22" ht="30" x14ac:dyDescent="0.75">
      <c r="L138" s="46">
        <v>11</v>
      </c>
      <c r="T138" s="158"/>
    </row>
    <row r="139" spans="2:22" x14ac:dyDescent="0.55000000000000004">
      <c r="T139" s="21"/>
    </row>
  </sheetData>
  <sortState xmlns:xlrd2="http://schemas.microsoft.com/office/spreadsheetml/2017/richdata2" ref="B10:V134">
    <sortCondition descending="1" ref="T10:T134"/>
  </sortState>
  <mergeCells count="16">
    <mergeCell ref="B2:V2"/>
    <mergeCell ref="B3:V3"/>
    <mergeCell ref="B4:V4"/>
    <mergeCell ref="T9"/>
    <mergeCell ref="V9"/>
    <mergeCell ref="N8:V8"/>
    <mergeCell ref="L9"/>
    <mergeCell ref="D8:L8"/>
    <mergeCell ref="N9"/>
    <mergeCell ref="P9"/>
    <mergeCell ref="R9"/>
    <mergeCell ref="B8:B9"/>
    <mergeCell ref="D9"/>
    <mergeCell ref="F9"/>
    <mergeCell ref="H9"/>
    <mergeCell ref="J9"/>
  </mergeCells>
  <printOptions horizontalCentered="1" verticalCentered="1"/>
  <pageMargins left="0" right="0" top="0" bottom="0" header="0.3" footer="0.3"/>
  <pageSetup paperSize="9" scale="32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B2:AB25"/>
  <sheetViews>
    <sheetView rightToLeft="1" view="pageBreakPreview" zoomScale="85" zoomScaleNormal="70" zoomScaleSheetLayoutView="85" workbookViewId="0">
      <selection activeCell="B9" sqref="B9:R17"/>
    </sheetView>
  </sheetViews>
  <sheetFormatPr defaultColWidth="9.140625" defaultRowHeight="21" x14ac:dyDescent="0.6"/>
  <cols>
    <col min="1" max="1" width="5.7109375" style="1" customWidth="1"/>
    <col min="2" max="2" width="37.7109375" style="1" customWidth="1"/>
    <col min="3" max="3" width="1" style="1" customWidth="1"/>
    <col min="4" max="4" width="16.42578125" style="1" customWidth="1"/>
    <col min="5" max="5" width="1" style="1" customWidth="1"/>
    <col min="6" max="6" width="16.5703125" style="1" customWidth="1"/>
    <col min="7" max="7" width="1" style="1" customWidth="1"/>
    <col min="8" max="8" width="17.5703125" style="1" bestFit="1" customWidth="1"/>
    <col min="9" max="9" width="1" style="1" customWidth="1"/>
    <col min="10" max="10" width="17.140625" style="1" customWidth="1"/>
    <col min="11" max="11" width="1" style="1" customWidth="1"/>
    <col min="12" max="12" width="20.140625" style="1" bestFit="1" customWidth="1"/>
    <col min="13" max="13" width="1" style="1" customWidth="1"/>
    <col min="14" max="14" width="18.42578125" style="1" customWidth="1"/>
    <col min="15" max="15" width="1" style="1" customWidth="1"/>
    <col min="16" max="16" width="17.5703125" style="1" bestFit="1" customWidth="1"/>
    <col min="17" max="17" width="1" style="1" customWidth="1"/>
    <col min="18" max="18" width="16.28515625" style="1" bestFit="1" customWidth="1"/>
    <col min="19" max="19" width="1" style="1" customWidth="1"/>
    <col min="20" max="20" width="9.140625" style="1" customWidth="1"/>
    <col min="21" max="16384" width="9.140625" style="1"/>
  </cols>
  <sheetData>
    <row r="2" spans="2:28" ht="30" x14ac:dyDescent="0.6">
      <c r="B2" s="168" t="s">
        <v>181</v>
      </c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  <c r="Q2" s="14"/>
      <c r="R2" s="14"/>
      <c r="S2" s="14"/>
      <c r="T2" s="14"/>
      <c r="U2" s="14"/>
    </row>
    <row r="3" spans="2:28" ht="30" x14ac:dyDescent="0.6">
      <c r="B3" s="168" t="s">
        <v>37</v>
      </c>
      <c r="C3" s="168"/>
      <c r="D3" s="168"/>
      <c r="E3" s="168"/>
      <c r="F3" s="168"/>
      <c r="G3" s="168"/>
      <c r="H3" s="168"/>
      <c r="I3" s="168"/>
      <c r="J3" s="168"/>
      <c r="K3" s="168"/>
      <c r="L3" s="168"/>
      <c r="M3" s="168"/>
      <c r="N3" s="168"/>
      <c r="O3" s="168"/>
      <c r="P3" s="168"/>
      <c r="Q3" s="14"/>
      <c r="R3" s="14"/>
    </row>
    <row r="4" spans="2:28" ht="30" x14ac:dyDescent="0.6">
      <c r="B4" s="168" t="s">
        <v>321</v>
      </c>
      <c r="C4" s="168"/>
      <c r="D4" s="168"/>
      <c r="E4" s="168"/>
      <c r="F4" s="168"/>
      <c r="G4" s="168"/>
      <c r="H4" s="168"/>
      <c r="I4" s="168"/>
      <c r="J4" s="168"/>
      <c r="K4" s="168"/>
      <c r="L4" s="168"/>
      <c r="M4" s="168"/>
      <c r="N4" s="168"/>
      <c r="O4" s="168"/>
      <c r="P4" s="168"/>
      <c r="Q4" s="14"/>
      <c r="R4" s="14"/>
    </row>
    <row r="5" spans="2:28" ht="54" customHeight="1" x14ac:dyDescent="0.6"/>
    <row r="6" spans="2:28" s="2" customFormat="1" ht="30" x14ac:dyDescent="0.55000000000000004">
      <c r="B6" s="12" t="s">
        <v>163</v>
      </c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</row>
    <row r="7" spans="2:28" s="13" customFormat="1" ht="27" customHeight="1" x14ac:dyDescent="0.6">
      <c r="B7" s="169" t="s">
        <v>41</v>
      </c>
      <c r="D7" s="170" t="s">
        <v>39</v>
      </c>
      <c r="E7" s="170" t="s">
        <v>39</v>
      </c>
      <c r="F7" s="170" t="s">
        <v>39</v>
      </c>
      <c r="G7" s="170" t="s">
        <v>39</v>
      </c>
      <c r="H7" s="170" t="s">
        <v>39</v>
      </c>
      <c r="I7" s="170" t="s">
        <v>39</v>
      </c>
      <c r="J7" s="170" t="s">
        <v>39</v>
      </c>
      <c r="L7" s="170" t="s">
        <v>40</v>
      </c>
      <c r="M7" s="170" t="s">
        <v>40</v>
      </c>
      <c r="N7" s="170" t="s">
        <v>40</v>
      </c>
      <c r="O7" s="170" t="s">
        <v>40</v>
      </c>
      <c r="P7" s="170" t="s">
        <v>40</v>
      </c>
      <c r="Q7" s="170" t="s">
        <v>40</v>
      </c>
      <c r="R7" s="170" t="s">
        <v>40</v>
      </c>
    </row>
    <row r="8" spans="2:28" s="37" customFormat="1" ht="48" customHeight="1" x14ac:dyDescent="0.75">
      <c r="B8" s="169" t="s">
        <v>41</v>
      </c>
      <c r="D8" s="212" t="s">
        <v>58</v>
      </c>
      <c r="E8" s="38"/>
      <c r="F8" s="212" t="s">
        <v>55</v>
      </c>
      <c r="G8" s="38"/>
      <c r="H8" s="212" t="s">
        <v>56</v>
      </c>
      <c r="I8" s="38"/>
      <c r="J8" s="212" t="s">
        <v>59</v>
      </c>
      <c r="L8" s="212" t="s">
        <v>58</v>
      </c>
      <c r="M8" s="38"/>
      <c r="N8" s="212" t="s">
        <v>55</v>
      </c>
      <c r="O8" s="38"/>
      <c r="P8" s="212" t="s">
        <v>56</v>
      </c>
      <c r="Q8" s="38"/>
      <c r="R8" s="212" t="s">
        <v>59</v>
      </c>
    </row>
    <row r="9" spans="2:28" ht="21.75" x14ac:dyDescent="0.6">
      <c r="B9" s="34" t="s">
        <v>242</v>
      </c>
      <c r="C9" s="4"/>
      <c r="D9" s="67">
        <v>0</v>
      </c>
      <c r="E9" s="6"/>
      <c r="F9" s="67">
        <v>0</v>
      </c>
      <c r="G9" s="6"/>
      <c r="H9" s="67">
        <v>8582155</v>
      </c>
      <c r="I9" s="6"/>
      <c r="J9" s="67">
        <v>8582155</v>
      </c>
      <c r="K9" s="6"/>
      <c r="L9" s="67">
        <v>0</v>
      </c>
      <c r="M9" s="6"/>
      <c r="N9" s="67">
        <v>0</v>
      </c>
      <c r="O9" s="6"/>
      <c r="P9" s="67">
        <v>308060473</v>
      </c>
      <c r="Q9" s="4"/>
      <c r="R9" s="67">
        <v>308060473</v>
      </c>
    </row>
    <row r="10" spans="2:28" ht="21.75" x14ac:dyDescent="0.6">
      <c r="B10" s="4" t="s">
        <v>277</v>
      </c>
      <c r="C10" s="4"/>
      <c r="D10" s="68">
        <v>0</v>
      </c>
      <c r="E10" s="6"/>
      <c r="F10" s="68">
        <v>0</v>
      </c>
      <c r="G10" s="6"/>
      <c r="H10" s="68">
        <v>0</v>
      </c>
      <c r="I10" s="6"/>
      <c r="J10" s="68">
        <v>0</v>
      </c>
      <c r="K10" s="6"/>
      <c r="L10" s="68">
        <v>0</v>
      </c>
      <c r="M10" s="6"/>
      <c r="N10" s="68">
        <v>0</v>
      </c>
      <c r="O10" s="6"/>
      <c r="P10" s="68">
        <v>132978753</v>
      </c>
      <c r="Q10" s="4"/>
      <c r="R10" s="68">
        <v>132978753</v>
      </c>
    </row>
    <row r="11" spans="2:28" ht="21.75" x14ac:dyDescent="0.6">
      <c r="B11" s="4" t="s">
        <v>293</v>
      </c>
      <c r="C11" s="4"/>
      <c r="D11" s="68">
        <v>0</v>
      </c>
      <c r="E11" s="6"/>
      <c r="F11" s="68">
        <v>0</v>
      </c>
      <c r="G11" s="6"/>
      <c r="H11" s="68">
        <v>0</v>
      </c>
      <c r="I11" s="6"/>
      <c r="J11" s="68">
        <v>0</v>
      </c>
      <c r="K11" s="6"/>
      <c r="L11" s="68">
        <v>0</v>
      </c>
      <c r="M11" s="6"/>
      <c r="N11" s="68">
        <v>0</v>
      </c>
      <c r="O11" s="6"/>
      <c r="P11" s="68">
        <v>69536087</v>
      </c>
      <c r="Q11" s="4"/>
      <c r="R11" s="68">
        <v>69536087</v>
      </c>
    </row>
    <row r="12" spans="2:28" ht="21.75" x14ac:dyDescent="0.6">
      <c r="B12" s="4" t="s">
        <v>210</v>
      </c>
      <c r="C12" s="4"/>
      <c r="D12" s="68">
        <v>0</v>
      </c>
      <c r="E12" s="6"/>
      <c r="F12" s="68">
        <v>0</v>
      </c>
      <c r="G12" s="6"/>
      <c r="H12" s="68">
        <v>0</v>
      </c>
      <c r="I12" s="6"/>
      <c r="J12" s="68">
        <v>0</v>
      </c>
      <c r="K12" s="6"/>
      <c r="L12" s="68">
        <v>0</v>
      </c>
      <c r="M12" s="6"/>
      <c r="N12" s="68">
        <v>0</v>
      </c>
      <c r="O12" s="6"/>
      <c r="P12" s="68">
        <v>48683530</v>
      </c>
      <c r="Q12" s="4"/>
      <c r="R12" s="68">
        <v>48683530</v>
      </c>
    </row>
    <row r="13" spans="2:28" ht="21.75" x14ac:dyDescent="0.6">
      <c r="B13" s="4" t="s">
        <v>84</v>
      </c>
      <c r="C13" s="4"/>
      <c r="D13" s="68">
        <v>0</v>
      </c>
      <c r="E13" s="6"/>
      <c r="F13" s="68">
        <v>0</v>
      </c>
      <c r="G13" s="6"/>
      <c r="H13" s="68">
        <v>0</v>
      </c>
      <c r="I13" s="6"/>
      <c r="J13" s="68">
        <v>0</v>
      </c>
      <c r="K13" s="6"/>
      <c r="L13" s="68">
        <v>0</v>
      </c>
      <c r="M13" s="6"/>
      <c r="N13" s="68">
        <v>0</v>
      </c>
      <c r="O13" s="6"/>
      <c r="P13" s="68">
        <v>43189172</v>
      </c>
      <c r="Q13" s="4"/>
      <c r="R13" s="68">
        <v>43189172</v>
      </c>
    </row>
    <row r="14" spans="2:28" ht="21.75" x14ac:dyDescent="0.6">
      <c r="B14" s="4" t="s">
        <v>161</v>
      </c>
      <c r="C14" s="4"/>
      <c r="D14" s="68">
        <v>0</v>
      </c>
      <c r="E14" s="6"/>
      <c r="F14" s="68">
        <v>0</v>
      </c>
      <c r="G14" s="6"/>
      <c r="H14" s="68">
        <v>0</v>
      </c>
      <c r="I14" s="6"/>
      <c r="J14" s="68">
        <v>0</v>
      </c>
      <c r="K14" s="6"/>
      <c r="L14" s="68">
        <v>0</v>
      </c>
      <c r="M14" s="6"/>
      <c r="N14" s="68">
        <v>0</v>
      </c>
      <c r="O14" s="6"/>
      <c r="P14" s="68">
        <v>7963559</v>
      </c>
      <c r="Q14" s="4"/>
      <c r="R14" s="68">
        <v>7963559</v>
      </c>
    </row>
    <row r="15" spans="2:28" ht="21.75" x14ac:dyDescent="0.6">
      <c r="B15" s="4" t="s">
        <v>75</v>
      </c>
      <c r="C15" s="4"/>
      <c r="D15" s="68">
        <v>0</v>
      </c>
      <c r="E15" s="6"/>
      <c r="F15" s="68">
        <v>0</v>
      </c>
      <c r="G15" s="6"/>
      <c r="H15" s="68">
        <v>0</v>
      </c>
      <c r="I15" s="6"/>
      <c r="J15" s="68">
        <v>0</v>
      </c>
      <c r="K15" s="6"/>
      <c r="L15" s="68">
        <v>0</v>
      </c>
      <c r="M15" s="6"/>
      <c r="N15" s="68">
        <v>0</v>
      </c>
      <c r="O15" s="6"/>
      <c r="P15" s="68">
        <v>3967565</v>
      </c>
      <c r="Q15" s="4"/>
      <c r="R15" s="68">
        <v>3967565</v>
      </c>
    </row>
    <row r="16" spans="2:28" ht="21.75" x14ac:dyDescent="0.6">
      <c r="B16" s="4" t="s">
        <v>294</v>
      </c>
      <c r="C16" s="4"/>
      <c r="D16" s="68">
        <v>0</v>
      </c>
      <c r="E16" s="6"/>
      <c r="F16" s="68">
        <v>0</v>
      </c>
      <c r="G16" s="6"/>
      <c r="H16" s="68">
        <v>0</v>
      </c>
      <c r="I16" s="6"/>
      <c r="J16" s="68">
        <v>0</v>
      </c>
      <c r="K16" s="6"/>
      <c r="L16" s="68">
        <v>0</v>
      </c>
      <c r="M16" s="6"/>
      <c r="N16" s="68">
        <v>0</v>
      </c>
      <c r="O16" s="6"/>
      <c r="P16" s="68">
        <v>-37452535</v>
      </c>
      <c r="Q16" s="4"/>
      <c r="R16" s="68">
        <v>-37452535</v>
      </c>
    </row>
    <row r="17" spans="2:18" ht="21.75" x14ac:dyDescent="0.6">
      <c r="B17" s="4" t="s">
        <v>238</v>
      </c>
      <c r="C17" s="4"/>
      <c r="D17" s="68">
        <v>0</v>
      </c>
      <c r="E17" s="6"/>
      <c r="F17" s="68">
        <v>0</v>
      </c>
      <c r="G17" s="6"/>
      <c r="H17" s="68">
        <v>-271949124</v>
      </c>
      <c r="I17" s="6"/>
      <c r="J17" s="68">
        <v>-271949124</v>
      </c>
      <c r="K17" s="6"/>
      <c r="L17" s="68">
        <v>0</v>
      </c>
      <c r="M17" s="6"/>
      <c r="N17" s="68">
        <v>0</v>
      </c>
      <c r="O17" s="6"/>
      <c r="P17" s="68">
        <v>-47111134</v>
      </c>
      <c r="Q17" s="4"/>
      <c r="R17" s="68">
        <v>-47111134</v>
      </c>
    </row>
    <row r="18" spans="2:18" ht="21.75" x14ac:dyDescent="0.6">
      <c r="B18" s="4"/>
      <c r="C18" s="4"/>
      <c r="D18" s="68"/>
      <c r="E18" s="6"/>
      <c r="F18" s="68"/>
      <c r="G18" s="6"/>
      <c r="H18" s="68"/>
      <c r="I18" s="6"/>
      <c r="J18" s="68"/>
      <c r="K18" s="6"/>
      <c r="L18" s="68"/>
      <c r="M18" s="6"/>
      <c r="N18" s="68"/>
      <c r="O18" s="6"/>
      <c r="P18" s="68"/>
      <c r="Q18" s="4"/>
      <c r="R18" s="68"/>
    </row>
    <row r="19" spans="2:18" ht="24.75" thickBot="1" x14ac:dyDescent="0.65">
      <c r="B19" s="18" t="s">
        <v>65</v>
      </c>
      <c r="D19" s="70">
        <f>SUM(D9:D17)</f>
        <v>0</v>
      </c>
      <c r="E19" s="70">
        <f t="shared" ref="E19:K19" si="0">SUM(E9:E16)</f>
        <v>0</v>
      </c>
      <c r="F19" s="70">
        <f>SUM(F9:F17)</f>
        <v>0</v>
      </c>
      <c r="G19" s="70">
        <f t="shared" si="0"/>
        <v>0</v>
      </c>
      <c r="H19" s="70">
        <f>SUM(H9:H17)</f>
        <v>-263366969</v>
      </c>
      <c r="I19" s="70">
        <f t="shared" si="0"/>
        <v>0</v>
      </c>
      <c r="J19" s="70">
        <f>SUM(J9:J18)</f>
        <v>-263366969</v>
      </c>
      <c r="K19" s="70">
        <f t="shared" si="0"/>
        <v>0</v>
      </c>
      <c r="L19" s="70">
        <f>SUM(L9:L17)</f>
        <v>0</v>
      </c>
      <c r="M19" s="70">
        <f>SUM(M9:M16)</f>
        <v>0</v>
      </c>
      <c r="N19" s="70">
        <f>SUM(N9:N16)</f>
        <v>0</v>
      </c>
      <c r="O19" s="70">
        <f>SUM(O9:O16)</f>
        <v>0</v>
      </c>
      <c r="P19" s="70">
        <f>SUM(P9:P17)</f>
        <v>529815470</v>
      </c>
      <c r="Q19" s="70">
        <f>SUM(Q9:Q16)</f>
        <v>0</v>
      </c>
      <c r="R19" s="70">
        <f>SUM(R9:R17)</f>
        <v>529815470</v>
      </c>
    </row>
    <row r="20" spans="2:18" ht="21.75" thickTop="1" x14ac:dyDescent="0.6">
      <c r="L20"/>
    </row>
    <row r="21" spans="2:18" ht="30" x14ac:dyDescent="0.75">
      <c r="J21" s="41">
        <v>12</v>
      </c>
      <c r="L21"/>
    </row>
    <row r="22" spans="2:18" x14ac:dyDescent="0.6">
      <c r="L22"/>
    </row>
    <row r="23" spans="2:18" x14ac:dyDescent="0.6">
      <c r="L23"/>
    </row>
    <row r="24" spans="2:18" x14ac:dyDescent="0.6">
      <c r="L24"/>
    </row>
    <row r="25" spans="2:18" x14ac:dyDescent="0.6">
      <c r="L25"/>
    </row>
  </sheetData>
  <sortState xmlns:xlrd2="http://schemas.microsoft.com/office/spreadsheetml/2017/richdata2" ref="B9:R17">
    <sortCondition descending="1" ref="R9:R17"/>
  </sortState>
  <mergeCells count="14">
    <mergeCell ref="B2:P2"/>
    <mergeCell ref="B3:P3"/>
    <mergeCell ref="B4:P4"/>
    <mergeCell ref="L8"/>
    <mergeCell ref="N8"/>
    <mergeCell ref="P8"/>
    <mergeCell ref="R8"/>
    <mergeCell ref="L7:R7"/>
    <mergeCell ref="B7:B8"/>
    <mergeCell ref="D8"/>
    <mergeCell ref="F8"/>
    <mergeCell ref="H8"/>
    <mergeCell ref="J8"/>
    <mergeCell ref="D7:J7"/>
  </mergeCells>
  <printOptions horizontalCentered="1" verticalCentered="1"/>
  <pageMargins left="0.7" right="0.7" top="0.25" bottom="0.25" header="0.3" footer="0.3"/>
  <pageSetup paperSize="9" scale="62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2:Z18"/>
  <sheetViews>
    <sheetView rightToLeft="1" view="pageBreakPreview" topLeftCell="B1" zoomScale="70" zoomScaleNormal="70" zoomScaleSheetLayoutView="70" workbookViewId="0">
      <selection activeCell="B10" sqref="B10:H13"/>
    </sheetView>
  </sheetViews>
  <sheetFormatPr defaultColWidth="9.140625" defaultRowHeight="21.75" customHeight="1" x14ac:dyDescent="0.55000000000000004"/>
  <cols>
    <col min="1" max="1" width="3" style="2" hidden="1" customWidth="1"/>
    <col min="2" max="2" width="77.7109375" style="2" bestFit="1" customWidth="1"/>
    <col min="3" max="3" width="1" style="2" customWidth="1"/>
    <col min="4" max="4" width="18.140625" style="2" customWidth="1"/>
    <col min="5" max="5" width="1" style="2" customWidth="1"/>
    <col min="6" max="6" width="18.28515625" style="2" customWidth="1"/>
    <col min="7" max="7" width="1" style="2" customWidth="1"/>
    <col min="8" max="8" width="18.42578125" style="2" customWidth="1"/>
    <col min="9" max="9" width="1" style="2" customWidth="1"/>
    <col min="10" max="10" width="17.5703125" style="2" customWidth="1"/>
    <col min="11" max="11" width="1" style="2" customWidth="1"/>
    <col min="12" max="12" width="9.140625" style="2" customWidth="1"/>
    <col min="13" max="16384" width="9.140625" style="2"/>
  </cols>
  <sheetData>
    <row r="2" spans="2:26" ht="31.5" customHeight="1" x14ac:dyDescent="0.55000000000000004">
      <c r="B2" s="168" t="s">
        <v>181</v>
      </c>
      <c r="C2" s="168"/>
      <c r="D2" s="168"/>
      <c r="E2" s="168"/>
      <c r="F2" s="168"/>
      <c r="G2" s="168"/>
      <c r="H2" s="168"/>
      <c r="I2" s="168"/>
      <c r="J2" s="168"/>
    </row>
    <row r="3" spans="2:26" ht="31.5" customHeight="1" x14ac:dyDescent="0.55000000000000004">
      <c r="B3" s="168" t="s">
        <v>37</v>
      </c>
      <c r="C3" s="168"/>
      <c r="D3" s="168"/>
      <c r="E3" s="168"/>
      <c r="F3" s="168"/>
      <c r="G3" s="168"/>
      <c r="H3" s="168"/>
      <c r="I3" s="168"/>
      <c r="J3" s="168"/>
    </row>
    <row r="4" spans="2:26" ht="31.5" customHeight="1" x14ac:dyDescent="0.55000000000000004">
      <c r="B4" s="168" t="s">
        <v>321</v>
      </c>
      <c r="C4" s="168"/>
      <c r="D4" s="168"/>
      <c r="E4" s="168"/>
      <c r="F4" s="168"/>
      <c r="G4" s="168"/>
      <c r="H4" s="168"/>
      <c r="I4" s="168"/>
      <c r="J4" s="168"/>
    </row>
    <row r="5" spans="2:26" ht="73.5" customHeight="1" x14ac:dyDescent="0.55000000000000004"/>
    <row r="6" spans="2:26" ht="30" x14ac:dyDescent="0.55000000000000004">
      <c r="B6" s="12" t="s">
        <v>169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</row>
    <row r="7" spans="2:26" ht="23.25" customHeight="1" x14ac:dyDescent="0.55000000000000004">
      <c r="B7" s="12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</row>
    <row r="8" spans="2:26" s="4" customFormat="1" ht="52.5" customHeight="1" x14ac:dyDescent="0.55000000000000004">
      <c r="B8" s="172" t="s">
        <v>60</v>
      </c>
      <c r="C8" s="172" t="s">
        <v>60</v>
      </c>
      <c r="D8" s="172" t="s">
        <v>39</v>
      </c>
      <c r="E8" s="172" t="s">
        <v>39</v>
      </c>
      <c r="F8" s="172" t="s">
        <v>39</v>
      </c>
      <c r="H8" s="172" t="s">
        <v>40</v>
      </c>
      <c r="I8" s="172" t="s">
        <v>40</v>
      </c>
      <c r="J8" s="172" t="s">
        <v>40</v>
      </c>
    </row>
    <row r="9" spans="2:26" s="29" customFormat="1" ht="50.25" customHeight="1" x14ac:dyDescent="0.6">
      <c r="B9" s="214" t="s">
        <v>61</v>
      </c>
      <c r="D9" s="214" t="s">
        <v>62</v>
      </c>
      <c r="F9" s="214" t="s">
        <v>63</v>
      </c>
      <c r="H9" s="214" t="s">
        <v>62</v>
      </c>
      <c r="J9" s="214" t="s">
        <v>63</v>
      </c>
    </row>
    <row r="10" spans="2:26" s="4" customFormat="1" ht="22.5" customHeight="1" x14ac:dyDescent="0.55000000000000004">
      <c r="B10" s="34" t="s">
        <v>245</v>
      </c>
      <c r="D10" s="67">
        <v>589354</v>
      </c>
      <c r="E10" s="6"/>
      <c r="F10" s="10"/>
      <c r="G10" s="6"/>
      <c r="H10" s="67">
        <v>31543117</v>
      </c>
      <c r="I10" s="6"/>
      <c r="J10" s="93"/>
    </row>
    <row r="11" spans="2:26" s="4" customFormat="1" ht="22.5" customHeight="1" x14ac:dyDescent="0.55000000000000004">
      <c r="B11" s="4" t="s">
        <v>246</v>
      </c>
      <c r="D11" s="68">
        <v>0</v>
      </c>
      <c r="E11" s="6"/>
      <c r="F11" s="6"/>
      <c r="G11" s="6"/>
      <c r="H11" s="68">
        <v>33679</v>
      </c>
      <c r="I11" s="6"/>
      <c r="J11" s="31"/>
    </row>
    <row r="12" spans="2:26" s="4" customFormat="1" ht="22.5" customHeight="1" x14ac:dyDescent="0.55000000000000004">
      <c r="B12" s="4" t="s">
        <v>243</v>
      </c>
      <c r="D12" s="68">
        <v>5072</v>
      </c>
      <c r="E12" s="6"/>
      <c r="F12" s="6"/>
      <c r="G12" s="6"/>
      <c r="H12" s="68">
        <v>28103</v>
      </c>
      <c r="I12" s="6"/>
      <c r="J12" s="31"/>
    </row>
    <row r="13" spans="2:26" s="4" customFormat="1" ht="22.5" customHeight="1" x14ac:dyDescent="0.55000000000000004">
      <c r="B13" s="4" t="s">
        <v>244</v>
      </c>
      <c r="D13" s="68">
        <v>1277</v>
      </c>
      <c r="E13" s="6"/>
      <c r="F13" s="6"/>
      <c r="G13" s="6"/>
      <c r="H13" s="68">
        <v>14058</v>
      </c>
      <c r="I13" s="6"/>
      <c r="J13" s="31"/>
    </row>
    <row r="14" spans="2:26" s="4" customFormat="1" ht="21.75" customHeight="1" x14ac:dyDescent="0.55000000000000004">
      <c r="D14" s="68"/>
      <c r="E14" s="6"/>
      <c r="F14" s="6"/>
      <c r="G14" s="6"/>
      <c r="H14" s="68"/>
      <c r="I14" s="6"/>
      <c r="J14" s="31"/>
    </row>
    <row r="15" spans="2:26" ht="21.75" customHeight="1" thickBot="1" x14ac:dyDescent="0.6">
      <c r="B15" s="213" t="s">
        <v>65</v>
      </c>
      <c r="C15" s="213"/>
      <c r="D15" s="70">
        <f>SUM(D10:D14)</f>
        <v>595703</v>
      </c>
      <c r="E15" s="71"/>
      <c r="F15" s="72"/>
      <c r="G15" s="71"/>
      <c r="H15" s="70">
        <f>SUM(H10:H14)</f>
        <v>31618957</v>
      </c>
      <c r="I15" s="71"/>
      <c r="J15" s="95"/>
    </row>
    <row r="16" spans="2:26" ht="21.75" customHeight="1" thickTop="1" x14ac:dyDescent="0.55000000000000004">
      <c r="D16" s="2" t="s">
        <v>157</v>
      </c>
      <c r="J16" s="92"/>
    </row>
    <row r="17" spans="4:10" ht="30" x14ac:dyDescent="0.75">
      <c r="D17" s="44">
        <v>13</v>
      </c>
    </row>
    <row r="18" spans="4:10" ht="21.75" customHeight="1" x14ac:dyDescent="0.55000000000000004">
      <c r="J18" s="92"/>
    </row>
  </sheetData>
  <sortState xmlns:xlrd2="http://schemas.microsoft.com/office/spreadsheetml/2017/richdata2" ref="B10:H13">
    <sortCondition descending="1" ref="H10:H13"/>
  </sortState>
  <mergeCells count="12">
    <mergeCell ref="B2:J2"/>
    <mergeCell ref="B3:J3"/>
    <mergeCell ref="B4:J4"/>
    <mergeCell ref="B15:C15"/>
    <mergeCell ref="H9"/>
    <mergeCell ref="J9"/>
    <mergeCell ref="H8:J8"/>
    <mergeCell ref="B9"/>
    <mergeCell ref="B8:C8"/>
    <mergeCell ref="D9"/>
    <mergeCell ref="F9"/>
    <mergeCell ref="D8:F8"/>
  </mergeCells>
  <printOptions horizontalCentered="1" verticalCentered="1"/>
  <pageMargins left="0.7" right="0.7" top="0" bottom="0" header="0.3" footer="0.3"/>
  <pageSetup paperSize="9" scale="7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P17"/>
  <sheetViews>
    <sheetView rightToLeft="1" view="pageBreakPreview" topLeftCell="A4" zoomScale="90" zoomScaleNormal="70" zoomScaleSheetLayoutView="90" workbookViewId="0">
      <selection activeCell="B10" sqref="B10:F12"/>
    </sheetView>
  </sheetViews>
  <sheetFormatPr defaultColWidth="9.140625" defaultRowHeight="21" x14ac:dyDescent="0.55000000000000004"/>
  <cols>
    <col min="1" max="1" width="3" style="2" customWidth="1"/>
    <col min="2" max="2" width="47.85546875" style="2" customWidth="1"/>
    <col min="3" max="3" width="1" style="2" customWidth="1"/>
    <col min="4" max="4" width="12.42578125" style="2" bestFit="1" customWidth="1"/>
    <col min="5" max="5" width="1" style="2" customWidth="1"/>
    <col min="6" max="6" width="17" style="2" customWidth="1"/>
    <col min="7" max="7" width="1" style="2" customWidth="1"/>
    <col min="8" max="8" width="9.140625" style="2" customWidth="1"/>
    <col min="9" max="16384" width="9.140625" style="2"/>
  </cols>
  <sheetData>
    <row r="2" spans="2:16" ht="30" x14ac:dyDescent="0.55000000000000004">
      <c r="B2" s="168" t="s">
        <v>181</v>
      </c>
      <c r="C2" s="168"/>
      <c r="D2" s="168"/>
      <c r="E2" s="168"/>
      <c r="F2" s="168"/>
    </row>
    <row r="3" spans="2:16" ht="30" x14ac:dyDescent="0.55000000000000004">
      <c r="B3" s="168" t="s">
        <v>37</v>
      </c>
      <c r="C3" s="168"/>
      <c r="D3" s="168"/>
      <c r="E3" s="168"/>
      <c r="F3" s="168"/>
    </row>
    <row r="4" spans="2:16" ht="30" x14ac:dyDescent="0.55000000000000004">
      <c r="B4" s="168" t="s">
        <v>321</v>
      </c>
      <c r="C4" s="168"/>
      <c r="D4" s="168"/>
      <c r="E4" s="168"/>
      <c r="F4" s="168"/>
    </row>
    <row r="5" spans="2:16" ht="125.25" customHeight="1" x14ac:dyDescent="0.55000000000000004"/>
    <row r="6" spans="2:16" s="18" customFormat="1" ht="24" x14ac:dyDescent="0.6">
      <c r="B6" s="49" t="s">
        <v>229</v>
      </c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</row>
    <row r="7" spans="2:16" ht="30" x14ac:dyDescent="0.55000000000000004">
      <c r="B7" s="12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</row>
    <row r="8" spans="2:16" ht="30" x14ac:dyDescent="0.55000000000000004">
      <c r="B8" s="206" t="s">
        <v>64</v>
      </c>
      <c r="D8" s="168" t="s">
        <v>39</v>
      </c>
      <c r="F8" s="168" t="s">
        <v>322</v>
      </c>
    </row>
    <row r="9" spans="2:16" ht="30" x14ac:dyDescent="0.55000000000000004">
      <c r="B9" s="215" t="s">
        <v>64</v>
      </c>
      <c r="D9" s="216" t="s">
        <v>34</v>
      </c>
      <c r="F9" s="216" t="s">
        <v>34</v>
      </c>
    </row>
    <row r="10" spans="2:16" x14ac:dyDescent="0.55000000000000004">
      <c r="B10" s="2" t="s">
        <v>88</v>
      </c>
      <c r="D10" s="73">
        <v>108359860</v>
      </c>
      <c r="E10" s="71"/>
      <c r="F10" s="73">
        <v>230843694</v>
      </c>
    </row>
    <row r="11" spans="2:16" x14ac:dyDescent="0.55000000000000004">
      <c r="B11" s="2" t="s">
        <v>64</v>
      </c>
      <c r="D11" s="73">
        <v>0</v>
      </c>
      <c r="E11" s="71"/>
      <c r="F11" s="73">
        <v>117766550</v>
      </c>
    </row>
    <row r="12" spans="2:16" x14ac:dyDescent="0.55000000000000004">
      <c r="B12" s="2" t="s">
        <v>162</v>
      </c>
      <c r="D12" s="73">
        <v>0</v>
      </c>
      <c r="E12" s="71"/>
      <c r="F12" s="73">
        <v>0</v>
      </c>
    </row>
    <row r="13" spans="2:16" ht="21.75" thickBot="1" x14ac:dyDescent="0.6">
      <c r="B13" s="23" t="s">
        <v>65</v>
      </c>
      <c r="D13" s="70">
        <f>SUM(D10:D12)</f>
        <v>108359860</v>
      </c>
      <c r="E13" s="71"/>
      <c r="F13" s="70">
        <f>SUM(F10:F12)</f>
        <v>348610244</v>
      </c>
    </row>
    <row r="14" spans="2:16" ht="21.75" thickTop="1" x14ac:dyDescent="0.55000000000000004"/>
    <row r="15" spans="2:16" ht="85.5" customHeight="1" x14ac:dyDescent="0.55000000000000004"/>
    <row r="16" spans="2:16" ht="54" customHeight="1" x14ac:dyDescent="0.55000000000000004"/>
    <row r="17" spans="1:6" ht="27" customHeight="1" x14ac:dyDescent="0.75">
      <c r="A17" s="207">
        <v>14</v>
      </c>
      <c r="B17" s="207"/>
      <c r="C17" s="207"/>
      <c r="D17" s="207"/>
      <c r="E17" s="207"/>
      <c r="F17" s="207"/>
    </row>
  </sheetData>
  <sortState xmlns:xlrd2="http://schemas.microsoft.com/office/spreadsheetml/2017/richdata2" ref="B10:F12">
    <sortCondition descending="1" ref="F10:F12"/>
  </sortState>
  <mergeCells count="9">
    <mergeCell ref="A17:F17"/>
    <mergeCell ref="B2:F2"/>
    <mergeCell ref="B3:F3"/>
    <mergeCell ref="B4:F4"/>
    <mergeCell ref="B8:B9"/>
    <mergeCell ref="D9"/>
    <mergeCell ref="D8"/>
    <mergeCell ref="F9"/>
    <mergeCell ref="F8"/>
  </mergeCells>
  <printOptions horizontalCentered="1" verticalCentered="1"/>
  <pageMargins left="0.7" right="0.7" top="0.75" bottom="0.75" header="0.3" footer="0.3"/>
  <pageSetup paperSize="9" scale="68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L21"/>
  <sheetViews>
    <sheetView rightToLeft="1" zoomScaleNormal="100" workbookViewId="0">
      <selection sqref="A1:K1"/>
    </sheetView>
  </sheetViews>
  <sheetFormatPr defaultRowHeight="15" x14ac:dyDescent="0.25"/>
  <cols>
    <col min="2" max="2" width="1.140625" customWidth="1"/>
    <col min="4" max="4" width="1.140625" customWidth="1"/>
    <col min="5" max="5" width="14.28515625" customWidth="1"/>
    <col min="6" max="6" width="1.140625" customWidth="1"/>
    <col min="8" max="8" width="1.140625" customWidth="1"/>
    <col min="9" max="9" width="14.140625" customWidth="1"/>
    <col min="10" max="10" width="1.140625" customWidth="1"/>
    <col min="11" max="11" width="15.85546875" customWidth="1"/>
  </cols>
  <sheetData>
    <row r="1" spans="1:11" ht="25.5" x14ac:dyDescent="0.25">
      <c r="A1" s="189" t="s">
        <v>181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</row>
    <row r="2" spans="1:11" ht="25.5" x14ac:dyDescent="0.25">
      <c r="A2" s="189" t="s">
        <v>37</v>
      </c>
      <c r="B2" s="189"/>
      <c r="C2" s="189"/>
      <c r="D2" s="189"/>
      <c r="E2" s="189"/>
      <c r="F2" s="189"/>
      <c r="G2" s="189"/>
      <c r="H2" s="189"/>
      <c r="I2" s="189"/>
      <c r="J2" s="189"/>
      <c r="K2" s="189"/>
    </row>
    <row r="3" spans="1:11" ht="25.5" x14ac:dyDescent="0.25">
      <c r="A3" s="189" t="s">
        <v>321</v>
      </c>
      <c r="B3" s="189"/>
      <c r="C3" s="189"/>
      <c r="D3" s="189"/>
      <c r="E3" s="189"/>
      <c r="F3" s="189"/>
      <c r="G3" s="189"/>
      <c r="H3" s="189"/>
      <c r="I3" s="189"/>
      <c r="J3" s="189"/>
      <c r="K3" s="189"/>
    </row>
    <row r="4" spans="1:11" x14ac:dyDescent="0.25">
      <c r="A4" s="120"/>
      <c r="B4" s="120"/>
      <c r="C4" s="120"/>
      <c r="D4" s="120"/>
      <c r="E4" s="120"/>
      <c r="F4" s="120"/>
      <c r="G4" s="120"/>
      <c r="H4" s="120"/>
      <c r="I4" s="120"/>
      <c r="J4" s="120"/>
      <c r="K4" s="120"/>
    </row>
    <row r="5" spans="1:11" ht="24" x14ac:dyDescent="0.25">
      <c r="A5" s="209" t="s">
        <v>170</v>
      </c>
      <c r="B5" s="209"/>
      <c r="C5" s="209"/>
      <c r="D5" s="209"/>
      <c r="E5" s="209"/>
      <c r="F5" s="209"/>
      <c r="G5" s="209"/>
      <c r="H5" s="209"/>
      <c r="I5" s="209"/>
      <c r="J5" s="209"/>
      <c r="K5" s="209"/>
    </row>
    <row r="6" spans="1:11" ht="21" x14ac:dyDescent="0.25">
      <c r="A6" s="120"/>
      <c r="B6" s="120"/>
      <c r="C6" s="120"/>
      <c r="D6" s="120"/>
      <c r="E6" s="120"/>
      <c r="F6" s="120"/>
      <c r="G6" s="120"/>
      <c r="H6" s="120"/>
      <c r="I6" s="122" t="s">
        <v>39</v>
      </c>
      <c r="J6" s="120"/>
      <c r="K6" s="122" t="s">
        <v>110</v>
      </c>
    </row>
    <row r="7" spans="1:11" ht="114" customHeight="1" x14ac:dyDescent="0.25">
      <c r="A7" s="122" t="s">
        <v>138</v>
      </c>
      <c r="B7" s="120"/>
      <c r="C7" s="130" t="s">
        <v>139</v>
      </c>
      <c r="D7" s="120"/>
      <c r="E7" s="130" t="s">
        <v>140</v>
      </c>
      <c r="F7" s="120"/>
      <c r="G7" s="130" t="s">
        <v>141</v>
      </c>
      <c r="H7" s="120"/>
      <c r="I7" s="129" t="s">
        <v>142</v>
      </c>
      <c r="J7" s="120"/>
      <c r="K7" s="129" t="s">
        <v>142</v>
      </c>
    </row>
    <row r="8" spans="1:11" x14ac:dyDescent="0.25">
      <c r="A8" s="120"/>
      <c r="B8" s="120"/>
      <c r="C8" s="120"/>
      <c r="D8" s="120"/>
      <c r="E8" s="120"/>
      <c r="F8" s="120"/>
      <c r="G8" s="120"/>
      <c r="H8" s="120"/>
      <c r="I8" s="120"/>
      <c r="J8" s="120"/>
      <c r="K8" s="120"/>
    </row>
    <row r="9" spans="1:11" x14ac:dyDescent="0.25">
      <c r="A9" s="120"/>
      <c r="B9" s="120"/>
      <c r="C9" s="120"/>
      <c r="D9" s="120"/>
      <c r="E9" s="120"/>
      <c r="F9" s="120"/>
      <c r="G9" s="120"/>
      <c r="H9" s="120"/>
      <c r="I9" s="120"/>
      <c r="J9" s="120"/>
      <c r="K9" s="120"/>
    </row>
    <row r="10" spans="1:11" x14ac:dyDescent="0.25">
      <c r="A10" s="120"/>
      <c r="B10" s="120"/>
      <c r="C10" s="120"/>
      <c r="D10" s="120"/>
      <c r="E10" s="120"/>
      <c r="F10" s="120"/>
      <c r="G10" s="120"/>
      <c r="H10" s="120"/>
      <c r="I10" s="120"/>
      <c r="J10" s="120"/>
      <c r="K10" s="120"/>
    </row>
    <row r="11" spans="1:11" x14ac:dyDescent="0.25">
      <c r="A11" s="120"/>
      <c r="B11" s="120"/>
      <c r="C11" s="120"/>
      <c r="D11" s="120"/>
      <c r="E11" s="120"/>
      <c r="F11" s="120"/>
      <c r="G11" s="120"/>
      <c r="H11" s="120"/>
      <c r="I11" s="120"/>
      <c r="J11" s="120"/>
      <c r="K11" s="120"/>
    </row>
    <row r="12" spans="1:11" x14ac:dyDescent="0.25">
      <c r="A12" s="120"/>
      <c r="B12" s="120"/>
      <c r="C12" s="120"/>
      <c r="D12" s="120"/>
      <c r="E12" s="120"/>
      <c r="F12" s="120"/>
      <c r="G12" s="120"/>
      <c r="H12" s="120"/>
      <c r="I12" s="120"/>
      <c r="J12" s="120"/>
      <c r="K12" s="120"/>
    </row>
    <row r="13" spans="1:11" x14ac:dyDescent="0.25">
      <c r="A13" s="120"/>
      <c r="B13" s="120"/>
      <c r="C13" s="120"/>
      <c r="D13" s="120"/>
      <c r="E13" s="120"/>
      <c r="F13" s="120"/>
      <c r="G13" s="120"/>
      <c r="H13" s="120"/>
      <c r="I13" s="120"/>
      <c r="J13" s="120"/>
      <c r="K13" s="120"/>
    </row>
    <row r="14" spans="1:11" x14ac:dyDescent="0.25">
      <c r="A14" s="120"/>
      <c r="B14" s="120"/>
      <c r="C14" s="120"/>
      <c r="D14" s="120"/>
      <c r="E14" s="120"/>
      <c r="F14" s="120"/>
      <c r="G14" s="120"/>
      <c r="H14" s="120"/>
      <c r="I14" s="120"/>
      <c r="J14" s="120"/>
      <c r="K14" s="120"/>
    </row>
    <row r="15" spans="1:11" x14ac:dyDescent="0.25">
      <c r="A15" s="120"/>
      <c r="B15" s="120"/>
      <c r="C15" s="120"/>
      <c r="D15" s="120"/>
      <c r="E15" s="120"/>
      <c r="F15" s="120"/>
      <c r="G15" s="120"/>
      <c r="H15" s="120"/>
      <c r="I15" s="120"/>
      <c r="J15" s="120"/>
      <c r="K15" s="120"/>
    </row>
    <row r="16" spans="1:11" x14ac:dyDescent="0.25">
      <c r="A16" s="120"/>
      <c r="B16" s="120"/>
      <c r="C16" s="120"/>
      <c r="D16" s="120"/>
      <c r="E16" s="120"/>
      <c r="F16" s="120"/>
      <c r="G16" s="120"/>
      <c r="H16" s="120"/>
      <c r="I16" s="120"/>
      <c r="J16" s="120"/>
      <c r="K16" s="120"/>
    </row>
    <row r="17" spans="1:12" ht="30" x14ac:dyDescent="0.75">
      <c r="A17" s="207">
        <v>15</v>
      </c>
      <c r="B17" s="207"/>
      <c r="C17" s="207"/>
      <c r="D17" s="207"/>
      <c r="E17" s="207"/>
      <c r="F17" s="207"/>
      <c r="G17" s="207"/>
      <c r="H17" s="207"/>
      <c r="I17" s="207"/>
      <c r="J17" s="207"/>
      <c r="K17" s="207"/>
      <c r="L17" s="207"/>
    </row>
    <row r="18" spans="1:12" x14ac:dyDescent="0.25">
      <c r="A18" s="120"/>
      <c r="B18" s="120"/>
      <c r="C18" s="120"/>
      <c r="D18" s="120"/>
      <c r="E18" s="120"/>
      <c r="F18" s="120"/>
      <c r="G18" s="120"/>
      <c r="H18" s="120"/>
      <c r="I18" s="120"/>
      <c r="J18" s="120"/>
      <c r="K18" s="120"/>
    </row>
    <row r="19" spans="1:12" x14ac:dyDescent="0.25">
      <c r="A19" s="120"/>
      <c r="B19" s="120"/>
      <c r="C19" s="120"/>
      <c r="D19" s="120"/>
      <c r="E19" s="120"/>
      <c r="F19" s="120"/>
      <c r="G19" s="120"/>
      <c r="H19" s="120"/>
      <c r="I19" s="120"/>
      <c r="J19" s="120"/>
      <c r="K19" s="120"/>
    </row>
    <row r="20" spans="1:12" x14ac:dyDescent="0.25">
      <c r="A20" s="120"/>
      <c r="B20" s="120"/>
      <c r="C20" s="120"/>
      <c r="D20" s="120"/>
      <c r="E20" s="120"/>
      <c r="F20" s="120"/>
      <c r="G20" s="120"/>
      <c r="H20" s="120"/>
      <c r="I20" s="120"/>
      <c r="J20" s="120"/>
      <c r="K20" s="120"/>
    </row>
    <row r="21" spans="1:12" x14ac:dyDescent="0.25">
      <c r="A21" s="120"/>
      <c r="B21" s="120"/>
      <c r="C21" s="120"/>
      <c r="D21" s="120"/>
      <c r="E21" s="120"/>
      <c r="F21" s="120"/>
      <c r="G21" s="120"/>
      <c r="H21" s="120"/>
      <c r="I21" s="120"/>
      <c r="J21" s="120"/>
      <c r="K21" s="120"/>
    </row>
  </sheetData>
  <mergeCells count="5">
    <mergeCell ref="A1:K1"/>
    <mergeCell ref="A2:K2"/>
    <mergeCell ref="A3:K3"/>
    <mergeCell ref="A5:K5"/>
    <mergeCell ref="A17:L17"/>
  </mergeCells>
  <pageMargins left="0.7" right="0.7" top="0.75" bottom="0.75" header="0.3" footer="0.3"/>
  <pageSetup paperSize="9"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B2:AB57"/>
  <sheetViews>
    <sheetView rightToLeft="1" view="pageBreakPreview" topLeftCell="A25" zoomScale="85" zoomScaleNormal="110" zoomScaleSheetLayoutView="85" workbookViewId="0">
      <selection activeCell="B9" sqref="B9:T38"/>
    </sheetView>
  </sheetViews>
  <sheetFormatPr defaultColWidth="9.140625" defaultRowHeight="21" x14ac:dyDescent="0.55000000000000004"/>
  <cols>
    <col min="1" max="1" width="4.7109375" style="2" customWidth="1"/>
    <col min="2" max="2" width="34.85546875" style="2" customWidth="1"/>
    <col min="3" max="3" width="1" style="2" customWidth="1"/>
    <col min="4" max="4" width="15.85546875" style="2" customWidth="1"/>
    <col min="5" max="5" width="1" style="2" customWidth="1"/>
    <col min="6" max="6" width="22.7109375" style="2" customWidth="1"/>
    <col min="7" max="7" width="1" style="2" customWidth="1"/>
    <col min="8" max="8" width="14.7109375" style="2" customWidth="1"/>
    <col min="9" max="9" width="1" style="2" customWidth="1"/>
    <col min="10" max="10" width="17.7109375" style="2" bestFit="1" customWidth="1"/>
    <col min="11" max="11" width="1" style="2" customWidth="1"/>
    <col min="12" max="12" width="17" style="2" customWidth="1"/>
    <col min="13" max="13" width="1" style="2" customWidth="1"/>
    <col min="14" max="14" width="17.7109375" style="2" bestFit="1" customWidth="1"/>
    <col min="15" max="15" width="1" style="2" customWidth="1"/>
    <col min="16" max="16" width="17.85546875" style="2" customWidth="1"/>
    <col min="17" max="17" width="1" style="2" customWidth="1"/>
    <col min="18" max="18" width="14.5703125" style="2" bestFit="1" customWidth="1"/>
    <col min="19" max="19" width="1" style="2" customWidth="1"/>
    <col min="20" max="20" width="20" style="2" customWidth="1"/>
    <col min="21" max="21" width="1" style="2" customWidth="1"/>
    <col min="22" max="22" width="9.140625" style="2" customWidth="1"/>
    <col min="23" max="16384" width="9.140625" style="2"/>
  </cols>
  <sheetData>
    <row r="2" spans="2:28" ht="30" x14ac:dyDescent="0.55000000000000004">
      <c r="B2" s="168" t="s">
        <v>181</v>
      </c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  <c r="Q2" s="168"/>
      <c r="R2" s="168"/>
      <c r="S2" s="168"/>
      <c r="T2" s="168"/>
    </row>
    <row r="3" spans="2:28" ht="30" x14ac:dyDescent="0.55000000000000004">
      <c r="B3" s="168" t="s">
        <v>37</v>
      </c>
      <c r="C3" s="168"/>
      <c r="D3" s="168"/>
      <c r="E3" s="168"/>
      <c r="F3" s="168"/>
      <c r="G3" s="168"/>
      <c r="H3" s="168"/>
      <c r="I3" s="168"/>
      <c r="J3" s="168"/>
      <c r="K3" s="168"/>
      <c r="L3" s="168"/>
      <c r="M3" s="168"/>
      <c r="N3" s="168"/>
      <c r="O3" s="168"/>
      <c r="P3" s="168"/>
      <c r="Q3" s="168"/>
      <c r="R3" s="168"/>
      <c r="S3" s="168"/>
      <c r="T3" s="168"/>
    </row>
    <row r="4" spans="2:28" ht="30" x14ac:dyDescent="0.55000000000000004">
      <c r="B4" s="168" t="s">
        <v>321</v>
      </c>
      <c r="C4" s="168"/>
      <c r="D4" s="168"/>
      <c r="E4" s="168"/>
      <c r="F4" s="168"/>
      <c r="G4" s="168"/>
      <c r="H4" s="168"/>
      <c r="I4" s="168"/>
      <c r="J4" s="168"/>
      <c r="K4" s="168"/>
      <c r="L4" s="168"/>
      <c r="M4" s="168"/>
      <c r="N4" s="168"/>
      <c r="O4" s="168"/>
      <c r="P4" s="168"/>
      <c r="Q4" s="168"/>
      <c r="R4" s="168"/>
      <c r="S4" s="168"/>
      <c r="T4" s="168"/>
    </row>
    <row r="5" spans="2:28" ht="67.5" customHeight="1" x14ac:dyDescent="0.55000000000000004"/>
    <row r="6" spans="2:28" ht="30" x14ac:dyDescent="0.55000000000000004">
      <c r="B6" s="193" t="s">
        <v>171</v>
      </c>
      <c r="C6" s="193"/>
      <c r="D6" s="193"/>
      <c r="E6" s="193"/>
      <c r="F6" s="193"/>
      <c r="G6" s="193"/>
      <c r="H6" s="193"/>
      <c r="I6" s="193"/>
      <c r="J6" s="193"/>
      <c r="K6" s="193"/>
      <c r="L6" s="193"/>
      <c r="M6" s="193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</row>
    <row r="7" spans="2:28" s="29" customFormat="1" ht="24" x14ac:dyDescent="0.6">
      <c r="B7" s="217" t="s">
        <v>1</v>
      </c>
      <c r="D7" s="214" t="s">
        <v>45</v>
      </c>
      <c r="E7" s="214" t="s">
        <v>45</v>
      </c>
      <c r="F7" s="214" t="s">
        <v>45</v>
      </c>
      <c r="G7" s="214" t="s">
        <v>45</v>
      </c>
      <c r="H7" s="214" t="s">
        <v>45</v>
      </c>
      <c r="J7" s="214" t="s">
        <v>39</v>
      </c>
      <c r="K7" s="214" t="s">
        <v>39</v>
      </c>
      <c r="L7" s="214" t="s">
        <v>39</v>
      </c>
      <c r="M7" s="214" t="s">
        <v>39</v>
      </c>
      <c r="N7" s="214" t="s">
        <v>39</v>
      </c>
      <c r="P7" s="214" t="s">
        <v>40</v>
      </c>
      <c r="Q7" s="214" t="s">
        <v>40</v>
      </c>
      <c r="R7" s="214" t="s">
        <v>40</v>
      </c>
      <c r="S7" s="214" t="s">
        <v>40</v>
      </c>
      <c r="T7" s="214" t="s">
        <v>40</v>
      </c>
    </row>
    <row r="8" spans="2:28" s="29" customFormat="1" ht="63.75" customHeight="1" x14ac:dyDescent="0.6">
      <c r="B8" s="217" t="s">
        <v>1</v>
      </c>
      <c r="D8" s="119" t="s">
        <v>135</v>
      </c>
      <c r="E8" s="47"/>
      <c r="F8" s="218" t="s">
        <v>46</v>
      </c>
      <c r="G8" s="47"/>
      <c r="H8" s="218" t="s">
        <v>47</v>
      </c>
      <c r="J8" s="218" t="s">
        <v>48</v>
      </c>
      <c r="K8" s="47"/>
      <c r="L8" s="218" t="s">
        <v>43</v>
      </c>
      <c r="M8" s="47"/>
      <c r="N8" s="218" t="s">
        <v>49</v>
      </c>
      <c r="P8" s="218" t="s">
        <v>48</v>
      </c>
      <c r="Q8" s="47"/>
      <c r="R8" s="218" t="s">
        <v>43</v>
      </c>
      <c r="S8" s="47"/>
      <c r="T8" s="218" t="s">
        <v>49</v>
      </c>
    </row>
    <row r="9" spans="2:28" s="29" customFormat="1" ht="24" x14ac:dyDescent="0.6">
      <c r="B9" s="96" t="s">
        <v>85</v>
      </c>
      <c r="D9" s="77" t="s">
        <v>137</v>
      </c>
      <c r="F9" s="68">
        <v>4000000</v>
      </c>
      <c r="H9" s="68">
        <v>850</v>
      </c>
      <c r="J9" s="77">
        <v>0</v>
      </c>
      <c r="L9" s="77">
        <v>0</v>
      </c>
      <c r="N9" s="77">
        <v>0</v>
      </c>
      <c r="P9" s="68">
        <v>3400000000</v>
      </c>
      <c r="R9" s="77">
        <v>0</v>
      </c>
      <c r="T9" s="68">
        <v>3400000000</v>
      </c>
    </row>
    <row r="10" spans="2:28" s="29" customFormat="1" ht="24" x14ac:dyDescent="0.6">
      <c r="B10" s="96" t="s">
        <v>189</v>
      </c>
      <c r="D10" s="77" t="s">
        <v>211</v>
      </c>
      <c r="F10" s="68">
        <v>955681</v>
      </c>
      <c r="H10" s="68">
        <v>3286</v>
      </c>
      <c r="J10" s="77">
        <v>0</v>
      </c>
      <c r="L10" s="77">
        <v>0</v>
      </c>
      <c r="N10" s="77">
        <v>0</v>
      </c>
      <c r="P10" s="68">
        <v>3140367766</v>
      </c>
      <c r="R10" s="77">
        <v>0</v>
      </c>
      <c r="T10" s="68">
        <v>3140367766</v>
      </c>
    </row>
    <row r="11" spans="2:28" s="29" customFormat="1" ht="24" x14ac:dyDescent="0.6">
      <c r="B11" s="96" t="s">
        <v>215</v>
      </c>
      <c r="D11" s="77" t="s">
        <v>249</v>
      </c>
      <c r="F11" s="68">
        <v>400000</v>
      </c>
      <c r="H11" s="68">
        <v>6500</v>
      </c>
      <c r="J11" s="77">
        <v>0</v>
      </c>
      <c r="L11" s="77">
        <v>0</v>
      </c>
      <c r="N11" s="77">
        <v>0</v>
      </c>
      <c r="P11" s="68">
        <v>2600000000</v>
      </c>
      <c r="R11" s="77">
        <v>0</v>
      </c>
      <c r="T11" s="68">
        <v>2600000000</v>
      </c>
    </row>
    <row r="12" spans="2:28" s="29" customFormat="1" ht="24" x14ac:dyDescent="0.6">
      <c r="B12" s="96" t="s">
        <v>187</v>
      </c>
      <c r="D12" s="77" t="s">
        <v>226</v>
      </c>
      <c r="F12" s="68">
        <v>1506857</v>
      </c>
      <c r="H12" s="68">
        <v>1500</v>
      </c>
      <c r="J12" s="77">
        <v>0</v>
      </c>
      <c r="L12" s="77">
        <v>0</v>
      </c>
      <c r="N12" s="77">
        <v>0</v>
      </c>
      <c r="P12" s="68">
        <v>2260285500</v>
      </c>
      <c r="R12" s="77">
        <v>0</v>
      </c>
      <c r="T12" s="68">
        <v>2260285500</v>
      </c>
    </row>
    <row r="13" spans="2:28" s="29" customFormat="1" ht="24" x14ac:dyDescent="0.6">
      <c r="B13" s="96" t="s">
        <v>199</v>
      </c>
      <c r="D13" s="77" t="s">
        <v>222</v>
      </c>
      <c r="F13" s="68">
        <v>1000000</v>
      </c>
      <c r="H13" s="68">
        <v>2170</v>
      </c>
      <c r="J13" s="77">
        <v>0</v>
      </c>
      <c r="L13" s="77">
        <v>0</v>
      </c>
      <c r="N13" s="77">
        <v>0</v>
      </c>
      <c r="P13" s="68">
        <v>2170000000</v>
      </c>
      <c r="R13" s="77">
        <v>0</v>
      </c>
      <c r="T13" s="68">
        <v>2170000000</v>
      </c>
    </row>
    <row r="14" spans="2:28" s="29" customFormat="1" ht="24" x14ac:dyDescent="0.6">
      <c r="B14" s="96" t="s">
        <v>160</v>
      </c>
      <c r="D14" s="77" t="s">
        <v>225</v>
      </c>
      <c r="F14" s="68">
        <v>3500000</v>
      </c>
      <c r="H14" s="68">
        <v>610</v>
      </c>
      <c r="J14" s="77">
        <v>0</v>
      </c>
      <c r="L14" s="77">
        <v>0</v>
      </c>
      <c r="N14" s="77">
        <v>0</v>
      </c>
      <c r="P14" s="68">
        <v>2135000000</v>
      </c>
      <c r="R14" s="77">
        <v>0</v>
      </c>
      <c r="T14" s="68">
        <v>2135000000</v>
      </c>
    </row>
    <row r="15" spans="2:28" s="29" customFormat="1" ht="24" x14ac:dyDescent="0.6">
      <c r="B15" s="96" t="s">
        <v>81</v>
      </c>
      <c r="D15" s="77" t="s">
        <v>136</v>
      </c>
      <c r="F15" s="68">
        <v>17000000</v>
      </c>
      <c r="H15" s="68">
        <v>82</v>
      </c>
      <c r="J15" s="77">
        <v>0</v>
      </c>
      <c r="L15" s="77">
        <v>0</v>
      </c>
      <c r="N15" s="77">
        <v>0</v>
      </c>
      <c r="P15" s="68">
        <v>1394000000</v>
      </c>
      <c r="R15" s="77">
        <v>0</v>
      </c>
      <c r="T15" s="68">
        <v>1394000000</v>
      </c>
    </row>
    <row r="16" spans="2:28" s="29" customFormat="1" ht="24" x14ac:dyDescent="0.6">
      <c r="B16" s="96" t="s">
        <v>188</v>
      </c>
      <c r="D16" s="77" t="s">
        <v>222</v>
      </c>
      <c r="F16" s="68">
        <v>4300000</v>
      </c>
      <c r="H16" s="68">
        <v>260</v>
      </c>
      <c r="J16" s="77">
        <v>0</v>
      </c>
      <c r="L16" s="77">
        <v>0</v>
      </c>
      <c r="N16" s="77">
        <v>0</v>
      </c>
      <c r="P16" s="68">
        <v>1118000000</v>
      </c>
      <c r="R16" s="77">
        <v>0</v>
      </c>
      <c r="T16" s="68">
        <v>1118000000</v>
      </c>
    </row>
    <row r="17" spans="2:20" s="29" customFormat="1" ht="24" x14ac:dyDescent="0.6">
      <c r="B17" s="96" t="s">
        <v>221</v>
      </c>
      <c r="D17" s="77" t="s">
        <v>222</v>
      </c>
      <c r="F17" s="68">
        <v>324000</v>
      </c>
      <c r="H17" s="68">
        <v>3230</v>
      </c>
      <c r="J17" s="77">
        <v>0</v>
      </c>
      <c r="L17" s="77">
        <v>0</v>
      </c>
      <c r="N17" s="77">
        <v>0</v>
      </c>
      <c r="P17" s="68">
        <v>1046520000</v>
      </c>
      <c r="R17" s="77">
        <v>0</v>
      </c>
      <c r="T17" s="68">
        <v>1046520000</v>
      </c>
    </row>
    <row r="18" spans="2:20" s="29" customFormat="1" ht="24" x14ac:dyDescent="0.6">
      <c r="B18" s="96" t="s">
        <v>195</v>
      </c>
      <c r="D18" s="77" t="s">
        <v>212</v>
      </c>
      <c r="F18" s="68">
        <v>133907</v>
      </c>
      <c r="H18" s="68">
        <v>7300</v>
      </c>
      <c r="J18" s="77">
        <v>0</v>
      </c>
      <c r="L18" s="77">
        <v>0</v>
      </c>
      <c r="N18" s="77">
        <v>0</v>
      </c>
      <c r="P18" s="68">
        <v>977521100</v>
      </c>
      <c r="R18" s="77">
        <v>0</v>
      </c>
      <c r="T18" s="68">
        <v>977521100</v>
      </c>
    </row>
    <row r="19" spans="2:20" s="29" customFormat="1" ht="24" x14ac:dyDescent="0.6">
      <c r="B19" s="96" t="s">
        <v>184</v>
      </c>
      <c r="D19" s="77" t="s">
        <v>278</v>
      </c>
      <c r="F19" s="68">
        <v>24400000</v>
      </c>
      <c r="H19" s="68">
        <v>40</v>
      </c>
      <c r="J19" s="77">
        <v>0</v>
      </c>
      <c r="L19" s="77">
        <v>0</v>
      </c>
      <c r="N19" s="77">
        <v>0</v>
      </c>
      <c r="P19" s="68">
        <v>976000000</v>
      </c>
      <c r="R19" s="77">
        <v>12538201</v>
      </c>
      <c r="T19" s="68">
        <v>963461799</v>
      </c>
    </row>
    <row r="20" spans="2:20" s="29" customFormat="1" ht="24" x14ac:dyDescent="0.6">
      <c r="B20" s="96" t="s">
        <v>197</v>
      </c>
      <c r="D20" s="77" t="s">
        <v>222</v>
      </c>
      <c r="F20" s="68">
        <v>1920659</v>
      </c>
      <c r="H20" s="68">
        <v>370</v>
      </c>
      <c r="J20" s="77">
        <v>0</v>
      </c>
      <c r="L20" s="77">
        <v>0</v>
      </c>
      <c r="N20" s="77">
        <v>0</v>
      </c>
      <c r="P20" s="68">
        <v>710643830</v>
      </c>
      <c r="R20" s="77">
        <v>0</v>
      </c>
      <c r="T20" s="68">
        <v>710643830</v>
      </c>
    </row>
    <row r="21" spans="2:20" s="29" customFormat="1" ht="24" x14ac:dyDescent="0.6">
      <c r="B21" s="96" t="s">
        <v>86</v>
      </c>
      <c r="D21" s="77" t="s">
        <v>211</v>
      </c>
      <c r="F21" s="68">
        <v>600000</v>
      </c>
      <c r="H21" s="68">
        <v>1060</v>
      </c>
      <c r="J21" s="77">
        <v>0</v>
      </c>
      <c r="L21" s="77">
        <v>0</v>
      </c>
      <c r="N21" s="77">
        <v>0</v>
      </c>
      <c r="P21" s="68">
        <v>636000000</v>
      </c>
      <c r="R21" s="77">
        <v>0</v>
      </c>
      <c r="T21" s="68">
        <v>636000000</v>
      </c>
    </row>
    <row r="22" spans="2:20" s="29" customFormat="1" ht="24" x14ac:dyDescent="0.6">
      <c r="B22" s="96" t="s">
        <v>206</v>
      </c>
      <c r="D22" s="77" t="s">
        <v>224</v>
      </c>
      <c r="F22" s="68">
        <v>8400000</v>
      </c>
      <c r="H22" s="68">
        <v>70</v>
      </c>
      <c r="J22" s="77">
        <v>0</v>
      </c>
      <c r="L22" s="77">
        <v>0</v>
      </c>
      <c r="N22" s="77">
        <v>0</v>
      </c>
      <c r="P22" s="68">
        <v>588000000</v>
      </c>
      <c r="R22" s="77">
        <v>0</v>
      </c>
      <c r="T22" s="68">
        <v>588000000</v>
      </c>
    </row>
    <row r="23" spans="2:20" s="29" customFormat="1" ht="24" x14ac:dyDescent="0.6">
      <c r="B23" s="96" t="s">
        <v>200</v>
      </c>
      <c r="D23" s="77" t="s">
        <v>295</v>
      </c>
      <c r="F23" s="68">
        <v>2750000</v>
      </c>
      <c r="H23" s="68">
        <v>150</v>
      </c>
      <c r="J23" s="77">
        <v>0</v>
      </c>
      <c r="L23" s="77">
        <v>0</v>
      </c>
      <c r="N23" s="77">
        <v>0</v>
      </c>
      <c r="P23" s="68">
        <v>412500000</v>
      </c>
      <c r="R23" s="77">
        <v>0</v>
      </c>
      <c r="T23" s="68">
        <v>412500000</v>
      </c>
    </row>
    <row r="24" spans="2:20" s="29" customFormat="1" ht="24" x14ac:dyDescent="0.6">
      <c r="B24" s="96" t="s">
        <v>209</v>
      </c>
      <c r="D24" s="77" t="s">
        <v>222</v>
      </c>
      <c r="F24" s="68">
        <v>1000000</v>
      </c>
      <c r="H24" s="68">
        <v>380</v>
      </c>
      <c r="J24" s="77">
        <v>0</v>
      </c>
      <c r="L24" s="77">
        <v>0</v>
      </c>
      <c r="N24" s="77">
        <v>0</v>
      </c>
      <c r="P24" s="68">
        <v>380000000</v>
      </c>
      <c r="R24" s="77">
        <v>0</v>
      </c>
      <c r="T24" s="68">
        <v>380000000</v>
      </c>
    </row>
    <row r="25" spans="2:20" s="29" customFormat="1" ht="24" x14ac:dyDescent="0.6">
      <c r="B25" s="96" t="s">
        <v>82</v>
      </c>
      <c r="D25" s="77" t="s">
        <v>225</v>
      </c>
      <c r="F25" s="68">
        <v>3400000</v>
      </c>
      <c r="H25" s="68">
        <v>110</v>
      </c>
      <c r="J25" s="77">
        <v>0</v>
      </c>
      <c r="L25" s="77">
        <v>0</v>
      </c>
      <c r="N25" s="77">
        <v>0</v>
      </c>
      <c r="P25" s="68">
        <v>374000000</v>
      </c>
      <c r="R25" s="77">
        <v>0</v>
      </c>
      <c r="T25" s="68">
        <v>374000000</v>
      </c>
    </row>
    <row r="26" spans="2:20" s="29" customFormat="1" ht="24" x14ac:dyDescent="0.6">
      <c r="B26" s="96" t="s">
        <v>79</v>
      </c>
      <c r="D26" s="77" t="s">
        <v>87</v>
      </c>
      <c r="F26" s="68">
        <v>979562</v>
      </c>
      <c r="H26" s="68">
        <v>320</v>
      </c>
      <c r="J26" s="77">
        <v>0</v>
      </c>
      <c r="L26" s="77">
        <v>0</v>
      </c>
      <c r="N26" s="77">
        <v>0</v>
      </c>
      <c r="P26" s="68">
        <v>313459840</v>
      </c>
      <c r="R26" s="77">
        <v>0</v>
      </c>
      <c r="T26" s="68">
        <v>313459840</v>
      </c>
    </row>
    <row r="27" spans="2:20" s="29" customFormat="1" ht="24" x14ac:dyDescent="0.6">
      <c r="B27" s="96" t="s">
        <v>183</v>
      </c>
      <c r="D27" s="77" t="s">
        <v>227</v>
      </c>
      <c r="F27" s="68">
        <v>608873</v>
      </c>
      <c r="H27" s="68">
        <v>420</v>
      </c>
      <c r="J27" s="77">
        <v>0</v>
      </c>
      <c r="L27" s="77">
        <v>0</v>
      </c>
      <c r="N27" s="77">
        <v>0</v>
      </c>
      <c r="P27" s="68">
        <v>255726660</v>
      </c>
      <c r="R27" s="77">
        <v>0</v>
      </c>
      <c r="T27" s="68">
        <v>255726660</v>
      </c>
    </row>
    <row r="28" spans="2:20" s="29" customFormat="1" ht="24" x14ac:dyDescent="0.6">
      <c r="B28" s="96" t="s">
        <v>220</v>
      </c>
      <c r="D28" s="77" t="s">
        <v>248</v>
      </c>
      <c r="F28" s="68">
        <v>500000</v>
      </c>
      <c r="H28" s="68">
        <v>500</v>
      </c>
      <c r="J28" s="77">
        <v>0</v>
      </c>
      <c r="L28" s="77">
        <v>0</v>
      </c>
      <c r="N28" s="77">
        <v>0</v>
      </c>
      <c r="P28" s="68">
        <v>250000000</v>
      </c>
      <c r="R28" s="77">
        <v>0</v>
      </c>
      <c r="T28" s="68">
        <v>250000000</v>
      </c>
    </row>
    <row r="29" spans="2:20" s="29" customFormat="1" ht="24" x14ac:dyDescent="0.6">
      <c r="B29" s="96" t="s">
        <v>205</v>
      </c>
      <c r="D29" s="77" t="s">
        <v>136</v>
      </c>
      <c r="F29" s="68">
        <v>800000</v>
      </c>
      <c r="H29" s="68">
        <v>310</v>
      </c>
      <c r="J29" s="77">
        <v>0</v>
      </c>
      <c r="L29" s="77">
        <v>0</v>
      </c>
      <c r="N29" s="77">
        <v>0</v>
      </c>
      <c r="P29" s="68">
        <v>248000000</v>
      </c>
      <c r="R29" s="77">
        <v>0</v>
      </c>
      <c r="T29" s="68">
        <v>248000000</v>
      </c>
    </row>
    <row r="30" spans="2:20" s="29" customFormat="1" ht="24" x14ac:dyDescent="0.6">
      <c r="B30" s="96" t="s">
        <v>185</v>
      </c>
      <c r="D30" s="77" t="s">
        <v>136</v>
      </c>
      <c r="F30" s="68">
        <v>14370672</v>
      </c>
      <c r="H30" s="68">
        <v>17</v>
      </c>
      <c r="J30" s="77">
        <v>0</v>
      </c>
      <c r="L30" s="77">
        <v>0</v>
      </c>
      <c r="N30" s="77">
        <v>0</v>
      </c>
      <c r="P30" s="68">
        <v>244301424</v>
      </c>
      <c r="R30" s="77">
        <v>0</v>
      </c>
      <c r="T30" s="68">
        <v>244301424</v>
      </c>
    </row>
    <row r="31" spans="2:20" s="29" customFormat="1" ht="24" x14ac:dyDescent="0.6">
      <c r="B31" s="96" t="s">
        <v>194</v>
      </c>
      <c r="D31" s="77" t="s">
        <v>228</v>
      </c>
      <c r="F31" s="68">
        <v>575990</v>
      </c>
      <c r="H31" s="68">
        <v>420</v>
      </c>
      <c r="J31" s="77">
        <v>0</v>
      </c>
      <c r="L31" s="77">
        <v>0</v>
      </c>
      <c r="N31" s="77">
        <v>0</v>
      </c>
      <c r="P31" s="68">
        <v>241915800</v>
      </c>
      <c r="R31" s="77">
        <v>0</v>
      </c>
      <c r="T31" s="68">
        <v>241915800</v>
      </c>
    </row>
    <row r="32" spans="2:20" s="29" customFormat="1" ht="24" x14ac:dyDescent="0.6">
      <c r="B32" s="96" t="s">
        <v>203</v>
      </c>
      <c r="D32" s="77" t="s">
        <v>295</v>
      </c>
      <c r="F32" s="68">
        <v>1598921</v>
      </c>
      <c r="H32" s="68">
        <v>125</v>
      </c>
      <c r="J32" s="77">
        <v>0</v>
      </c>
      <c r="L32" s="77">
        <v>0</v>
      </c>
      <c r="N32" s="77">
        <v>0</v>
      </c>
      <c r="P32" s="68">
        <v>199865125</v>
      </c>
      <c r="R32" s="77">
        <v>6618050</v>
      </c>
      <c r="T32" s="68">
        <v>193247075</v>
      </c>
    </row>
    <row r="33" spans="2:20" s="29" customFormat="1" ht="24" x14ac:dyDescent="0.6">
      <c r="B33" s="96" t="s">
        <v>192</v>
      </c>
      <c r="D33" s="77" t="s">
        <v>349</v>
      </c>
      <c r="F33" s="68">
        <v>300000</v>
      </c>
      <c r="H33" s="68">
        <v>474</v>
      </c>
      <c r="J33" s="77">
        <v>142200000</v>
      </c>
      <c r="L33" s="77">
        <v>6947883</v>
      </c>
      <c r="N33" s="77">
        <v>135252117</v>
      </c>
      <c r="P33" s="68">
        <v>142200000</v>
      </c>
      <c r="R33" s="77">
        <v>6947883</v>
      </c>
      <c r="T33" s="68">
        <v>135252117</v>
      </c>
    </row>
    <row r="34" spans="2:20" s="29" customFormat="1" ht="24" x14ac:dyDescent="0.6">
      <c r="B34" s="96" t="s">
        <v>193</v>
      </c>
      <c r="D34" s="77" t="s">
        <v>224</v>
      </c>
      <c r="F34" s="68">
        <v>3119341</v>
      </c>
      <c r="H34" s="68">
        <v>40</v>
      </c>
      <c r="J34" s="77">
        <v>0</v>
      </c>
      <c r="L34" s="77">
        <v>0</v>
      </c>
      <c r="N34" s="77">
        <v>0</v>
      </c>
      <c r="P34" s="68">
        <v>124773640</v>
      </c>
      <c r="R34" s="77">
        <v>0</v>
      </c>
      <c r="T34" s="68">
        <v>124773640</v>
      </c>
    </row>
    <row r="35" spans="2:20" s="29" customFormat="1" ht="24" x14ac:dyDescent="0.6">
      <c r="B35" s="96" t="s">
        <v>204</v>
      </c>
      <c r="D35" s="77" t="s">
        <v>223</v>
      </c>
      <c r="F35" s="68">
        <v>1200000</v>
      </c>
      <c r="H35" s="68">
        <v>82</v>
      </c>
      <c r="J35" s="77">
        <v>0</v>
      </c>
      <c r="L35" s="77">
        <v>0</v>
      </c>
      <c r="N35" s="77">
        <v>0</v>
      </c>
      <c r="P35" s="68">
        <v>98400000</v>
      </c>
      <c r="R35" s="77">
        <v>0</v>
      </c>
      <c r="T35" s="68">
        <v>98400000</v>
      </c>
    </row>
    <row r="36" spans="2:20" s="29" customFormat="1" ht="24" x14ac:dyDescent="0.6">
      <c r="B36" s="96" t="s">
        <v>186</v>
      </c>
      <c r="D36" s="77" t="s">
        <v>227</v>
      </c>
      <c r="F36" s="68">
        <v>800000</v>
      </c>
      <c r="H36" s="68">
        <v>110</v>
      </c>
      <c r="J36" s="77">
        <v>0</v>
      </c>
      <c r="L36" s="77">
        <v>0</v>
      </c>
      <c r="N36" s="77">
        <v>0</v>
      </c>
      <c r="P36" s="68">
        <v>88000000</v>
      </c>
      <c r="R36" s="77">
        <v>0</v>
      </c>
      <c r="T36" s="68">
        <v>88000000</v>
      </c>
    </row>
    <row r="37" spans="2:20" s="29" customFormat="1" ht="24" x14ac:dyDescent="0.6">
      <c r="B37" s="96" t="s">
        <v>207</v>
      </c>
      <c r="D37" s="77" t="s">
        <v>250</v>
      </c>
      <c r="F37" s="68">
        <v>90000</v>
      </c>
      <c r="H37" s="68">
        <v>700</v>
      </c>
      <c r="J37" s="77">
        <v>0</v>
      </c>
      <c r="L37" s="77">
        <v>0</v>
      </c>
      <c r="N37" s="77">
        <v>0</v>
      </c>
      <c r="P37" s="68">
        <v>63000000</v>
      </c>
      <c r="R37" s="77">
        <v>0</v>
      </c>
      <c r="T37" s="68">
        <v>63000000</v>
      </c>
    </row>
    <row r="38" spans="2:20" s="29" customFormat="1" ht="24" x14ac:dyDescent="0.6">
      <c r="B38" s="96" t="s">
        <v>208</v>
      </c>
      <c r="D38" s="77" t="s">
        <v>251</v>
      </c>
      <c r="F38" s="68">
        <v>500000</v>
      </c>
      <c r="H38" s="68">
        <v>77</v>
      </c>
      <c r="J38" s="77">
        <v>0</v>
      </c>
      <c r="L38" s="77">
        <v>0</v>
      </c>
      <c r="N38" s="77">
        <v>0</v>
      </c>
      <c r="P38" s="68">
        <v>38500000</v>
      </c>
      <c r="R38" s="77">
        <v>0</v>
      </c>
      <c r="T38" s="68">
        <v>38500000</v>
      </c>
    </row>
    <row r="39" spans="2:20" s="29" customFormat="1" ht="24" x14ac:dyDescent="0.6">
      <c r="B39" s="96"/>
      <c r="D39" s="77"/>
      <c r="F39" s="68"/>
      <c r="H39" s="68"/>
      <c r="J39" s="77"/>
      <c r="L39" s="77"/>
      <c r="N39" s="77"/>
      <c r="P39" s="68"/>
      <c r="R39" s="77"/>
      <c r="T39" s="68"/>
    </row>
    <row r="40" spans="2:20" ht="21.75" thickBot="1" x14ac:dyDescent="0.6">
      <c r="B40" s="72" t="s">
        <v>65</v>
      </c>
      <c r="C40" s="100"/>
      <c r="D40" s="100"/>
      <c r="E40" s="100"/>
      <c r="F40" s="70">
        <f>SUM(F9:F38)</f>
        <v>101034463</v>
      </c>
      <c r="G40" s="72"/>
      <c r="H40" s="70">
        <f>SUM(H9:H38)</f>
        <v>31563</v>
      </c>
      <c r="I40" s="71"/>
      <c r="J40" s="70">
        <f>SUM(J9:J38)</f>
        <v>142200000</v>
      </c>
      <c r="K40" s="71"/>
      <c r="L40" s="70">
        <f>SUM(L9:L38)</f>
        <v>6947883</v>
      </c>
      <c r="M40" s="71"/>
      <c r="N40" s="70">
        <f>SUM(N9:N38)</f>
        <v>135252117</v>
      </c>
      <c r="O40" s="71"/>
      <c r="P40" s="70">
        <f>SUM(P9:P38)</f>
        <v>26626980685</v>
      </c>
      <c r="Q40" s="71"/>
      <c r="R40" s="70">
        <f>SUM(R9:R38)</f>
        <v>26104134</v>
      </c>
      <c r="S40" s="71"/>
      <c r="T40" s="70">
        <f>SUM(T9:T38)</f>
        <v>26600876551</v>
      </c>
    </row>
    <row r="41" spans="2:20" ht="21.75" thickTop="1" x14ac:dyDescent="0.55000000000000004">
      <c r="L41"/>
    </row>
    <row r="42" spans="2:20" ht="30" x14ac:dyDescent="0.75">
      <c r="J42" s="45">
        <v>16</v>
      </c>
      <c r="L42"/>
    </row>
    <row r="43" spans="2:20" x14ac:dyDescent="0.55000000000000004">
      <c r="L43"/>
    </row>
    <row r="44" spans="2:20" x14ac:dyDescent="0.55000000000000004">
      <c r="L44"/>
    </row>
    <row r="45" spans="2:20" x14ac:dyDescent="0.55000000000000004">
      <c r="L45"/>
    </row>
    <row r="46" spans="2:20" x14ac:dyDescent="0.55000000000000004">
      <c r="L46"/>
    </row>
    <row r="47" spans="2:20" x14ac:dyDescent="0.55000000000000004">
      <c r="L47"/>
    </row>
    <row r="48" spans="2:20" x14ac:dyDescent="0.55000000000000004">
      <c r="L48"/>
    </row>
    <row r="49" spans="12:12" x14ac:dyDescent="0.55000000000000004">
      <c r="L49"/>
    </row>
    <row r="50" spans="12:12" x14ac:dyDescent="0.55000000000000004">
      <c r="L50"/>
    </row>
    <row r="51" spans="12:12" x14ac:dyDescent="0.55000000000000004">
      <c r="L51"/>
    </row>
    <row r="52" spans="12:12" x14ac:dyDescent="0.55000000000000004">
      <c r="L52"/>
    </row>
    <row r="53" spans="12:12" x14ac:dyDescent="0.55000000000000004">
      <c r="L53"/>
    </row>
    <row r="54" spans="12:12" x14ac:dyDescent="0.55000000000000004">
      <c r="L54"/>
    </row>
    <row r="55" spans="12:12" x14ac:dyDescent="0.55000000000000004">
      <c r="L55"/>
    </row>
    <row r="56" spans="12:12" x14ac:dyDescent="0.55000000000000004">
      <c r="L56"/>
    </row>
    <row r="57" spans="12:12" x14ac:dyDescent="0.55000000000000004">
      <c r="L57" s="90"/>
    </row>
  </sheetData>
  <sortState xmlns:xlrd2="http://schemas.microsoft.com/office/spreadsheetml/2017/richdata2" ref="B9:T38">
    <sortCondition descending="1" ref="T9:T38"/>
  </sortState>
  <mergeCells count="16">
    <mergeCell ref="B2:T2"/>
    <mergeCell ref="B3:T3"/>
    <mergeCell ref="B4:T4"/>
    <mergeCell ref="B7:B8"/>
    <mergeCell ref="F8"/>
    <mergeCell ref="H8"/>
    <mergeCell ref="R8"/>
    <mergeCell ref="T8"/>
    <mergeCell ref="P7:T7"/>
    <mergeCell ref="J8"/>
    <mergeCell ref="L8"/>
    <mergeCell ref="N8"/>
    <mergeCell ref="J7:N7"/>
    <mergeCell ref="P8"/>
    <mergeCell ref="B6:M6"/>
    <mergeCell ref="D7:H7"/>
  </mergeCells>
  <printOptions horizontalCentered="1" verticalCentered="1"/>
  <pageMargins left="0" right="0" top="0" bottom="0" header="0.3" footer="0.3"/>
  <pageSetup paperSize="9" scale="41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T17"/>
  <sheetViews>
    <sheetView rightToLeft="1" topLeftCell="A2" zoomScaleNormal="100" workbookViewId="0">
      <selection activeCell="N31" sqref="N30:N31"/>
    </sheetView>
  </sheetViews>
  <sheetFormatPr defaultRowHeight="15" x14ac:dyDescent="0.25"/>
  <cols>
    <col min="1" max="1" width="28" bestFit="1" customWidth="1"/>
    <col min="2" max="2" width="1.42578125" customWidth="1"/>
    <col min="3" max="3" width="7.42578125" bestFit="1" customWidth="1"/>
    <col min="4" max="4" width="1.42578125" customWidth="1"/>
    <col min="5" max="5" width="11" bestFit="1" customWidth="1"/>
    <col min="7" max="7" width="1.42578125" customWidth="1"/>
    <col min="8" max="8" width="8.42578125" bestFit="1" customWidth="1"/>
    <col min="9" max="9" width="1.42578125" customWidth="1"/>
    <col min="10" max="10" width="12" bestFit="1" customWidth="1"/>
    <col min="11" max="11" width="1.42578125" customWidth="1"/>
    <col min="12" max="12" width="6.28515625" bestFit="1" customWidth="1"/>
    <col min="13" max="13" width="1.42578125" customWidth="1"/>
    <col min="14" max="14" width="12" bestFit="1" customWidth="1"/>
    <col min="15" max="15" width="1.42578125" customWidth="1"/>
    <col min="16" max="16" width="13.85546875" bestFit="1" customWidth="1"/>
    <col min="17" max="17" width="1.42578125" customWidth="1"/>
    <col min="18" max="18" width="6.28515625" bestFit="1" customWidth="1"/>
    <col min="19" max="19" width="1.42578125" customWidth="1"/>
    <col min="20" max="20" width="13.85546875" bestFit="1" customWidth="1"/>
  </cols>
  <sheetData>
    <row r="1" spans="1:20" ht="25.5" x14ac:dyDescent="0.25">
      <c r="A1" s="189" t="s">
        <v>182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  <c r="P1" s="189"/>
      <c r="Q1" s="189"/>
      <c r="R1" s="189"/>
      <c r="S1" s="189"/>
      <c r="T1" s="189"/>
    </row>
    <row r="2" spans="1:20" ht="25.5" x14ac:dyDescent="0.25">
      <c r="A2" s="189" t="s">
        <v>37</v>
      </c>
      <c r="B2" s="189"/>
      <c r="C2" s="189"/>
      <c r="D2" s="189"/>
      <c r="E2" s="189"/>
      <c r="F2" s="189"/>
      <c r="G2" s="189"/>
      <c r="H2" s="189"/>
      <c r="I2" s="189"/>
      <c r="J2" s="189"/>
      <c r="K2" s="189"/>
      <c r="L2" s="189"/>
      <c r="M2" s="189"/>
      <c r="N2" s="189"/>
      <c r="O2" s="189"/>
      <c r="P2" s="189"/>
      <c r="Q2" s="189"/>
      <c r="R2" s="189"/>
      <c r="S2" s="189"/>
      <c r="T2" s="189"/>
    </row>
    <row r="3" spans="1:20" ht="25.5" x14ac:dyDescent="0.25">
      <c r="A3" s="189" t="s">
        <v>321</v>
      </c>
      <c r="B3" s="189"/>
      <c r="C3" s="189"/>
      <c r="D3" s="189"/>
      <c r="E3" s="189"/>
      <c r="F3" s="189"/>
      <c r="G3" s="189"/>
      <c r="H3" s="189"/>
      <c r="I3" s="189"/>
      <c r="J3" s="189"/>
      <c r="K3" s="189"/>
      <c r="L3" s="189"/>
      <c r="M3" s="189"/>
      <c r="N3" s="189"/>
      <c r="O3" s="189"/>
      <c r="P3" s="189"/>
      <c r="Q3" s="189"/>
      <c r="R3" s="189"/>
      <c r="S3" s="189"/>
      <c r="T3" s="189"/>
    </row>
    <row r="4" spans="1:20" x14ac:dyDescent="0.25">
      <c r="A4" s="120"/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20"/>
      <c r="T4" s="120"/>
    </row>
    <row r="5" spans="1:20" ht="24" x14ac:dyDescent="0.25">
      <c r="A5" s="209" t="s">
        <v>172</v>
      </c>
      <c r="B5" s="209"/>
      <c r="C5" s="209"/>
      <c r="D5" s="209"/>
      <c r="E5" s="209"/>
      <c r="F5" s="209"/>
      <c r="G5" s="209"/>
      <c r="H5" s="209"/>
      <c r="I5" s="209"/>
      <c r="J5" s="209"/>
      <c r="K5" s="209"/>
      <c r="L5" s="209"/>
      <c r="M5" s="209"/>
      <c r="N5" s="209"/>
      <c r="O5" s="209"/>
      <c r="P5" s="209"/>
      <c r="Q5" s="209"/>
      <c r="R5" s="209"/>
      <c r="S5" s="209"/>
      <c r="T5" s="209"/>
    </row>
    <row r="6" spans="1:20" ht="21" x14ac:dyDescent="0.25">
      <c r="A6" s="187" t="s">
        <v>143</v>
      </c>
      <c r="B6" s="120"/>
      <c r="C6" s="120"/>
      <c r="D6" s="120"/>
      <c r="E6" s="120"/>
      <c r="F6" s="120"/>
      <c r="G6" s="120"/>
      <c r="H6" s="120"/>
      <c r="I6" s="120"/>
      <c r="J6" s="187" t="s">
        <v>39</v>
      </c>
      <c r="K6" s="187"/>
      <c r="L6" s="187"/>
      <c r="M6" s="187"/>
      <c r="N6" s="187"/>
      <c r="O6" s="120"/>
      <c r="P6" s="187" t="s">
        <v>110</v>
      </c>
      <c r="Q6" s="187"/>
      <c r="R6" s="187"/>
      <c r="S6" s="187"/>
      <c r="T6" s="187"/>
    </row>
    <row r="7" spans="1:20" ht="63" x14ac:dyDescent="0.25">
      <c r="A7" s="187"/>
      <c r="B7" s="120"/>
      <c r="C7" s="130" t="s">
        <v>144</v>
      </c>
      <c r="D7" s="120"/>
      <c r="E7" s="220" t="s">
        <v>70</v>
      </c>
      <c r="F7" s="220"/>
      <c r="G7" s="120"/>
      <c r="H7" s="130" t="s">
        <v>145</v>
      </c>
      <c r="I7" s="120"/>
      <c r="J7" s="129" t="s">
        <v>42</v>
      </c>
      <c r="K7" s="121"/>
      <c r="L7" s="129" t="s">
        <v>43</v>
      </c>
      <c r="M7" s="121"/>
      <c r="N7" s="129" t="s">
        <v>44</v>
      </c>
      <c r="O7" s="120"/>
      <c r="P7" s="129" t="s">
        <v>42</v>
      </c>
      <c r="Q7" s="121"/>
      <c r="R7" s="129" t="s">
        <v>43</v>
      </c>
      <c r="S7" s="121"/>
      <c r="T7" s="129" t="s">
        <v>44</v>
      </c>
    </row>
    <row r="8" spans="1:20" ht="18.75" x14ac:dyDescent="0.25">
      <c r="A8" s="140"/>
      <c r="B8" s="120"/>
      <c r="C8" s="121"/>
      <c r="D8" s="120"/>
      <c r="E8" s="140"/>
      <c r="F8" s="121"/>
      <c r="G8" s="120"/>
      <c r="H8" s="142"/>
      <c r="I8" s="120"/>
      <c r="J8" s="141"/>
      <c r="K8" s="120"/>
      <c r="L8" s="141"/>
      <c r="M8" s="120"/>
      <c r="N8" s="141"/>
      <c r="O8" s="120"/>
      <c r="P8" s="141"/>
      <c r="Q8" s="120"/>
      <c r="R8" s="141"/>
      <c r="S8" s="120"/>
      <c r="T8" s="141"/>
    </row>
    <row r="9" spans="1:20" ht="21.75" thickBot="1" x14ac:dyDescent="0.3">
      <c r="A9" s="128" t="s">
        <v>59</v>
      </c>
      <c r="B9" s="120"/>
      <c r="C9" s="127"/>
      <c r="D9" s="120"/>
      <c r="E9" s="219"/>
      <c r="F9" s="219"/>
      <c r="G9" s="120"/>
      <c r="H9" s="127"/>
      <c r="I9" s="120"/>
      <c r="J9" s="127"/>
      <c r="K9" s="120"/>
      <c r="L9" s="127"/>
      <c r="M9" s="120"/>
      <c r="N9" s="127"/>
      <c r="O9" s="120"/>
      <c r="P9" s="127"/>
      <c r="Q9" s="120"/>
      <c r="R9" s="127"/>
      <c r="S9" s="120"/>
      <c r="T9" s="127"/>
    </row>
    <row r="10" spans="1:20" ht="15.75" thickTop="1" x14ac:dyDescent="0.25">
      <c r="A10" s="120"/>
      <c r="B10" s="120"/>
      <c r="C10" s="120"/>
      <c r="D10" s="120"/>
      <c r="E10" s="120"/>
      <c r="F10" s="120"/>
      <c r="G10" s="120"/>
      <c r="H10" s="120"/>
      <c r="I10" s="120"/>
      <c r="J10" s="120"/>
      <c r="K10" s="120"/>
      <c r="L10" s="120"/>
      <c r="M10" s="120"/>
      <c r="N10" s="120"/>
      <c r="O10" s="120"/>
      <c r="P10" s="120"/>
      <c r="Q10" s="120"/>
      <c r="R10" s="120"/>
      <c r="S10" s="120"/>
      <c r="T10" s="120"/>
    </row>
    <row r="11" spans="1:20" x14ac:dyDescent="0.25">
      <c r="A11" s="120"/>
      <c r="B11" s="120"/>
      <c r="C11" s="120"/>
      <c r="D11" s="120"/>
      <c r="E11" s="120"/>
      <c r="F11" s="120"/>
      <c r="G11" s="120"/>
      <c r="H11" s="120"/>
      <c r="I11" s="120"/>
      <c r="J11" s="120"/>
      <c r="K11" s="120"/>
      <c r="L11" s="120"/>
      <c r="M11" s="120"/>
      <c r="N11" s="120"/>
      <c r="O11" s="120"/>
      <c r="P11" s="120"/>
      <c r="Q11" s="120"/>
      <c r="R11" s="120"/>
      <c r="S11" s="120"/>
      <c r="T11" s="120"/>
    </row>
    <row r="12" spans="1:20" x14ac:dyDescent="0.25">
      <c r="A12" s="120"/>
      <c r="B12" s="120"/>
      <c r="C12" s="120"/>
      <c r="D12" s="120"/>
      <c r="E12" s="120"/>
      <c r="F12" s="120"/>
      <c r="G12" s="120"/>
      <c r="H12" s="120"/>
      <c r="I12" s="120"/>
      <c r="J12" s="120"/>
      <c r="K12" s="120"/>
      <c r="L12" s="120"/>
      <c r="M12" s="120"/>
      <c r="N12" s="120"/>
      <c r="O12" s="120"/>
      <c r="P12" s="120"/>
      <c r="Q12" s="120"/>
      <c r="R12" s="120"/>
      <c r="S12" s="120"/>
      <c r="T12" s="120"/>
    </row>
    <row r="13" spans="1:20" x14ac:dyDescent="0.25">
      <c r="A13" s="120"/>
      <c r="B13" s="120"/>
      <c r="C13" s="120"/>
      <c r="D13" s="120"/>
      <c r="E13" s="120"/>
      <c r="F13" s="120"/>
      <c r="G13" s="120"/>
      <c r="H13" s="120"/>
      <c r="I13" s="120"/>
      <c r="J13" s="120"/>
      <c r="K13" s="120"/>
      <c r="L13" s="120"/>
      <c r="M13" s="120"/>
      <c r="N13" s="120"/>
      <c r="O13" s="120"/>
      <c r="P13" s="120"/>
      <c r="Q13" s="120"/>
      <c r="R13" s="120"/>
      <c r="S13" s="120"/>
      <c r="T13" s="120"/>
    </row>
    <row r="14" spans="1:20" x14ac:dyDescent="0.25">
      <c r="A14" s="120"/>
      <c r="B14" s="120"/>
      <c r="C14" s="120"/>
      <c r="D14" s="120"/>
      <c r="E14" s="120"/>
      <c r="F14" s="120"/>
      <c r="G14" s="120"/>
      <c r="H14" s="120"/>
      <c r="I14" s="120"/>
      <c r="J14" s="120"/>
      <c r="K14" s="120"/>
      <c r="L14" s="120"/>
      <c r="M14" s="120"/>
      <c r="N14" s="120"/>
      <c r="O14" s="120"/>
      <c r="P14" s="120"/>
      <c r="Q14" s="120"/>
      <c r="R14" s="120"/>
      <c r="S14" s="120"/>
      <c r="T14" s="120"/>
    </row>
    <row r="15" spans="1:20" ht="30" x14ac:dyDescent="0.75">
      <c r="A15" s="207">
        <v>17</v>
      </c>
      <c r="B15" s="207"/>
      <c r="C15" s="207"/>
      <c r="D15" s="207"/>
      <c r="E15" s="207"/>
      <c r="F15" s="207"/>
      <c r="G15" s="207"/>
      <c r="H15" s="207"/>
      <c r="I15" s="207"/>
      <c r="J15" s="207"/>
      <c r="K15" s="207"/>
      <c r="L15" s="207"/>
      <c r="M15" s="207"/>
      <c r="N15" s="207"/>
      <c r="O15" s="207"/>
      <c r="P15" s="207"/>
      <c r="Q15" s="207"/>
      <c r="R15" s="207"/>
      <c r="S15" s="207"/>
      <c r="T15" s="207"/>
    </row>
    <row r="16" spans="1:20" x14ac:dyDescent="0.25">
      <c r="A16" s="120"/>
      <c r="B16" s="120"/>
      <c r="C16" s="120"/>
      <c r="D16" s="120"/>
      <c r="E16" s="120"/>
      <c r="F16" s="120"/>
      <c r="G16" s="120"/>
      <c r="H16" s="120"/>
      <c r="I16" s="120"/>
      <c r="J16" s="120"/>
      <c r="K16" s="120"/>
      <c r="L16" s="120"/>
      <c r="M16" s="120"/>
      <c r="N16" s="120"/>
      <c r="O16" s="120"/>
      <c r="P16" s="120"/>
      <c r="Q16" s="120"/>
      <c r="R16" s="120"/>
      <c r="S16" s="120"/>
      <c r="T16" s="120"/>
    </row>
    <row r="17" spans="1:20" x14ac:dyDescent="0.25">
      <c r="A17" s="120"/>
      <c r="B17" s="120"/>
      <c r="C17" s="120"/>
      <c r="D17" s="120"/>
      <c r="E17" s="120"/>
      <c r="F17" s="120"/>
      <c r="G17" s="120"/>
      <c r="H17" s="120"/>
      <c r="I17" s="120"/>
      <c r="J17" s="120"/>
      <c r="K17" s="120"/>
      <c r="L17" s="120"/>
      <c r="M17" s="120"/>
      <c r="N17" s="120"/>
      <c r="O17" s="120"/>
      <c r="P17" s="120"/>
      <c r="Q17" s="120"/>
      <c r="R17" s="120"/>
      <c r="S17" s="120"/>
      <c r="T17" s="120"/>
    </row>
  </sheetData>
  <mergeCells count="10">
    <mergeCell ref="A15:T15"/>
    <mergeCell ref="E9:F9"/>
    <mergeCell ref="A1:T1"/>
    <mergeCell ref="A2:T2"/>
    <mergeCell ref="A3:T3"/>
    <mergeCell ref="A5:T5"/>
    <mergeCell ref="A6:A7"/>
    <mergeCell ref="J6:N6"/>
    <mergeCell ref="P6:T6"/>
    <mergeCell ref="E7:F7"/>
  </mergeCells>
  <pageMargins left="0.7" right="0.7" top="0.75" bottom="0.75" header="0.3" footer="0.3"/>
  <pageSetup paperSize="9" scale="93" orientation="landscape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B2:V18"/>
  <sheetViews>
    <sheetView rightToLeft="1" view="pageBreakPreview" zoomScale="70" zoomScaleNormal="70" zoomScaleSheetLayoutView="70" workbookViewId="0">
      <selection activeCell="B10" sqref="B10:N13"/>
    </sheetView>
  </sheetViews>
  <sheetFormatPr defaultColWidth="9.140625" defaultRowHeight="21.75" customHeight="1" x14ac:dyDescent="0.25"/>
  <cols>
    <col min="1" max="1" width="2.7109375" style="24" customWidth="1"/>
    <col min="2" max="2" width="86.85546875" style="24" bestFit="1" customWidth="1"/>
    <col min="3" max="3" width="1" style="24" customWidth="1"/>
    <col min="4" max="4" width="16.42578125" style="24" bestFit="1" customWidth="1"/>
    <col min="5" max="5" width="3" style="24" bestFit="1" customWidth="1"/>
    <col min="6" max="6" width="13.140625" style="24" bestFit="1" customWidth="1"/>
    <col min="7" max="7" width="3" style="24" bestFit="1" customWidth="1"/>
    <col min="8" max="8" width="16.42578125" style="24" bestFit="1" customWidth="1"/>
    <col min="9" max="9" width="3" style="24" bestFit="1" customWidth="1"/>
    <col min="10" max="10" width="17.85546875" style="24" bestFit="1" customWidth="1"/>
    <col min="11" max="11" width="3" style="24" bestFit="1" customWidth="1"/>
    <col min="12" max="12" width="13.28515625" style="24" customWidth="1"/>
    <col min="13" max="13" width="3" style="24" bestFit="1" customWidth="1"/>
    <col min="14" max="14" width="17.85546875" style="24" bestFit="1" customWidth="1"/>
    <col min="15" max="15" width="1" style="24" customWidth="1"/>
    <col min="16" max="16" width="9.140625" style="24" customWidth="1"/>
    <col min="17" max="16384" width="9.140625" style="24"/>
  </cols>
  <sheetData>
    <row r="2" spans="2:22" ht="27" customHeight="1" x14ac:dyDescent="0.25">
      <c r="B2" s="225" t="s">
        <v>181</v>
      </c>
      <c r="C2" s="225"/>
      <c r="D2" s="225"/>
      <c r="E2" s="225"/>
      <c r="F2" s="225"/>
      <c r="G2" s="225"/>
      <c r="H2" s="225"/>
      <c r="I2" s="225"/>
      <c r="J2" s="225"/>
      <c r="K2" s="225"/>
      <c r="L2" s="225"/>
      <c r="M2" s="225"/>
      <c r="N2" s="225"/>
    </row>
    <row r="3" spans="2:22" ht="27" customHeight="1" x14ac:dyDescent="0.25">
      <c r="B3" s="225" t="s">
        <v>37</v>
      </c>
      <c r="C3" s="225"/>
      <c r="D3" s="225"/>
      <c r="E3" s="225"/>
      <c r="F3" s="225"/>
      <c r="G3" s="225"/>
      <c r="H3" s="225"/>
      <c r="I3" s="225"/>
      <c r="J3" s="225"/>
      <c r="K3" s="225"/>
      <c r="L3" s="225"/>
      <c r="M3" s="225"/>
      <c r="N3" s="225"/>
    </row>
    <row r="4" spans="2:22" ht="27" customHeight="1" x14ac:dyDescent="0.25">
      <c r="B4" s="225" t="s">
        <v>321</v>
      </c>
      <c r="C4" s="225"/>
      <c r="D4" s="225"/>
      <c r="E4" s="225"/>
      <c r="F4" s="225"/>
      <c r="G4" s="225"/>
      <c r="H4" s="225"/>
      <c r="I4" s="225"/>
      <c r="J4" s="225"/>
      <c r="K4" s="225"/>
      <c r="L4" s="225"/>
      <c r="M4" s="225"/>
      <c r="N4" s="225"/>
    </row>
    <row r="5" spans="2:22" s="25" customFormat="1" ht="21.75" customHeight="1" x14ac:dyDescent="0.25">
      <c r="B5" s="82"/>
      <c r="C5" s="82"/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</row>
    <row r="6" spans="2:22" s="2" customFormat="1" ht="30.75" customHeight="1" x14ac:dyDescent="0.55000000000000004">
      <c r="B6" s="224" t="s">
        <v>173</v>
      </c>
      <c r="C6" s="224"/>
      <c r="D6" s="224"/>
      <c r="E6" s="224"/>
      <c r="F6" s="224"/>
      <c r="G6" s="224"/>
      <c r="H6" s="224"/>
      <c r="I6" s="224"/>
      <c r="J6" s="224"/>
      <c r="K6" s="50"/>
      <c r="L6" s="50"/>
      <c r="M6" s="50"/>
      <c r="N6" s="50"/>
      <c r="O6" s="11"/>
      <c r="P6" s="11"/>
      <c r="Q6" s="11"/>
      <c r="R6" s="11"/>
      <c r="S6" s="11"/>
      <c r="T6" s="11"/>
      <c r="U6" s="11"/>
      <c r="V6" s="11"/>
    </row>
    <row r="7" spans="2:22" s="2" customFormat="1" ht="21.75" customHeight="1" x14ac:dyDescent="0.6">
      <c r="B7" s="49"/>
      <c r="C7" s="18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11"/>
      <c r="P7" s="11"/>
      <c r="Q7" s="11"/>
      <c r="R7" s="11"/>
      <c r="S7" s="11"/>
      <c r="T7" s="11"/>
      <c r="U7" s="11"/>
      <c r="V7" s="11"/>
    </row>
    <row r="8" spans="2:22" s="25" customFormat="1" ht="21.75" customHeight="1" x14ac:dyDescent="0.25">
      <c r="B8" s="223" t="s">
        <v>38</v>
      </c>
      <c r="C8" s="223" t="s">
        <v>38</v>
      </c>
      <c r="D8" s="223" t="s">
        <v>39</v>
      </c>
      <c r="E8" s="223" t="s">
        <v>39</v>
      </c>
      <c r="F8" s="223" t="s">
        <v>39</v>
      </c>
      <c r="G8" s="223" t="s">
        <v>39</v>
      </c>
      <c r="H8" s="223" t="s">
        <v>39</v>
      </c>
      <c r="I8" s="82"/>
      <c r="J8" s="223" t="s">
        <v>40</v>
      </c>
      <c r="K8" s="223" t="s">
        <v>40</v>
      </c>
      <c r="L8" s="223" t="s">
        <v>40</v>
      </c>
      <c r="M8" s="223" t="s">
        <v>40</v>
      </c>
      <c r="N8" s="223" t="s">
        <v>40</v>
      </c>
    </row>
    <row r="9" spans="2:22" s="26" customFormat="1" ht="58.5" customHeight="1" x14ac:dyDescent="0.25">
      <c r="B9" s="222" t="s">
        <v>41</v>
      </c>
      <c r="C9" s="83"/>
      <c r="D9" s="222" t="s">
        <v>42</v>
      </c>
      <c r="E9" s="83"/>
      <c r="F9" s="222" t="s">
        <v>43</v>
      </c>
      <c r="G9" s="83"/>
      <c r="H9" s="222" t="s">
        <v>44</v>
      </c>
      <c r="I9" s="82"/>
      <c r="J9" s="222" t="s">
        <v>42</v>
      </c>
      <c r="K9" s="83"/>
      <c r="L9" s="222" t="s">
        <v>43</v>
      </c>
      <c r="M9" s="83"/>
      <c r="N9" s="222" t="s">
        <v>44</v>
      </c>
    </row>
    <row r="10" spans="2:22" s="25" customFormat="1" ht="23.25" customHeight="1" x14ac:dyDescent="0.25">
      <c r="B10" s="84" t="s">
        <v>245</v>
      </c>
      <c r="C10" s="82"/>
      <c r="D10" s="131">
        <v>589354</v>
      </c>
      <c r="E10" s="86"/>
      <c r="F10" s="85">
        <v>0</v>
      </c>
      <c r="G10" s="86"/>
      <c r="H10" s="85">
        <v>589354</v>
      </c>
      <c r="I10" s="86"/>
      <c r="J10" s="85">
        <v>31543117</v>
      </c>
      <c r="K10" s="86"/>
      <c r="L10" s="85">
        <v>0</v>
      </c>
      <c r="M10" s="86"/>
      <c r="N10" s="85">
        <v>31543117</v>
      </c>
    </row>
    <row r="11" spans="2:22" s="25" customFormat="1" ht="23.25" customHeight="1" x14ac:dyDescent="0.25">
      <c r="B11" s="84" t="s">
        <v>246</v>
      </c>
      <c r="C11" s="82"/>
      <c r="D11" s="131">
        <v>0</v>
      </c>
      <c r="E11" s="86"/>
      <c r="F11" s="85">
        <v>0</v>
      </c>
      <c r="G11" s="86"/>
      <c r="H11" s="85">
        <v>0</v>
      </c>
      <c r="I11" s="86"/>
      <c r="J11" s="85">
        <v>33679</v>
      </c>
      <c r="K11" s="86"/>
      <c r="L11" s="85">
        <v>0</v>
      </c>
      <c r="M11" s="86"/>
      <c r="N11" s="85">
        <v>33679</v>
      </c>
    </row>
    <row r="12" spans="2:22" s="25" customFormat="1" ht="23.25" customHeight="1" x14ac:dyDescent="0.25">
      <c r="B12" s="84" t="s">
        <v>243</v>
      </c>
      <c r="C12" s="82"/>
      <c r="D12" s="131">
        <v>5072</v>
      </c>
      <c r="E12" s="86"/>
      <c r="F12" s="85">
        <v>0</v>
      </c>
      <c r="G12" s="86"/>
      <c r="H12" s="85">
        <v>5072</v>
      </c>
      <c r="I12" s="86"/>
      <c r="J12" s="85">
        <v>28103</v>
      </c>
      <c r="K12" s="86"/>
      <c r="L12" s="85">
        <v>0</v>
      </c>
      <c r="M12" s="86"/>
      <c r="N12" s="85">
        <v>28103</v>
      </c>
    </row>
    <row r="13" spans="2:22" s="25" customFormat="1" ht="23.25" customHeight="1" x14ac:dyDescent="0.25">
      <c r="B13" s="84" t="s">
        <v>244</v>
      </c>
      <c r="C13" s="82"/>
      <c r="D13" s="131">
        <v>1277</v>
      </c>
      <c r="E13" s="86"/>
      <c r="F13" s="85">
        <v>0</v>
      </c>
      <c r="G13" s="86"/>
      <c r="H13" s="85">
        <v>1277</v>
      </c>
      <c r="I13" s="86"/>
      <c r="J13" s="85">
        <v>14058</v>
      </c>
      <c r="K13" s="86"/>
      <c r="L13" s="85">
        <v>0</v>
      </c>
      <c r="M13" s="86"/>
      <c r="N13" s="85">
        <v>14058</v>
      </c>
    </row>
    <row r="14" spans="2:22" s="25" customFormat="1" ht="23.25" customHeight="1" x14ac:dyDescent="0.25">
      <c r="B14" s="84"/>
      <c r="C14" s="82"/>
      <c r="D14" s="131"/>
      <c r="E14" s="86"/>
      <c r="F14" s="85"/>
      <c r="G14" s="86"/>
      <c r="H14" s="85"/>
      <c r="I14" s="86"/>
      <c r="J14" s="85"/>
      <c r="K14" s="86"/>
      <c r="L14" s="85"/>
      <c r="M14" s="86"/>
      <c r="N14" s="85"/>
    </row>
    <row r="15" spans="2:22" s="25" customFormat="1" ht="21.75" customHeight="1" thickBot="1" x14ac:dyDescent="0.3">
      <c r="B15" s="221" t="s">
        <v>65</v>
      </c>
      <c r="C15" s="221"/>
      <c r="D15" s="87">
        <f>SUM(D10:D13)</f>
        <v>595703</v>
      </c>
      <c r="E15" s="87"/>
      <c r="F15" s="87">
        <f>SUM(F10:F13)</f>
        <v>0</v>
      </c>
      <c r="G15" s="87"/>
      <c r="H15" s="87">
        <f>SUM(H10:H13)</f>
        <v>595703</v>
      </c>
      <c r="I15" s="87"/>
      <c r="J15" s="87">
        <f>SUM(J10:J13)</f>
        <v>31618957</v>
      </c>
      <c r="K15" s="87"/>
      <c r="L15" s="87">
        <f>SUM(L10:L13)</f>
        <v>0</v>
      </c>
      <c r="M15" s="87"/>
      <c r="N15" s="87">
        <f>SUM(N10:N13)</f>
        <v>31618957</v>
      </c>
    </row>
    <row r="16" spans="2:22" ht="21.75" customHeight="1" thickTop="1" x14ac:dyDescent="0.25"/>
    <row r="17" spans="4:6" ht="21.75" customHeight="1" x14ac:dyDescent="0.25">
      <c r="F17" s="91"/>
    </row>
    <row r="18" spans="4:6" ht="21.75" customHeight="1" x14ac:dyDescent="0.25">
      <c r="D18" s="48">
        <v>18</v>
      </c>
    </row>
  </sheetData>
  <sortState xmlns:xlrd2="http://schemas.microsoft.com/office/spreadsheetml/2017/richdata2" ref="B10:N13">
    <sortCondition descending="1" ref="N10:N13"/>
  </sortState>
  <mergeCells count="15">
    <mergeCell ref="B6:J6"/>
    <mergeCell ref="B8:C8"/>
    <mergeCell ref="B2:N2"/>
    <mergeCell ref="B3:N3"/>
    <mergeCell ref="B4:N4"/>
    <mergeCell ref="B15:C15"/>
    <mergeCell ref="L9"/>
    <mergeCell ref="N9"/>
    <mergeCell ref="J8:N8"/>
    <mergeCell ref="D9"/>
    <mergeCell ref="F9"/>
    <mergeCell ref="H9"/>
    <mergeCell ref="D8:H8"/>
    <mergeCell ref="J9"/>
    <mergeCell ref="B9"/>
  </mergeCells>
  <printOptions horizontalCentered="1" verticalCentered="1"/>
  <pageMargins left="0" right="0" top="0" bottom="0" header="0.3" footer="0.3"/>
  <pageSetup paperSize="9" scale="7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C2:Q42"/>
  <sheetViews>
    <sheetView rightToLeft="1" view="pageBreakPreview" zoomScale="110" zoomScaleNormal="110" zoomScaleSheetLayoutView="110" workbookViewId="0">
      <selection activeCell="D9" sqref="D9:G9"/>
    </sheetView>
  </sheetViews>
  <sheetFormatPr defaultColWidth="9.140625" defaultRowHeight="21" x14ac:dyDescent="0.55000000000000004"/>
  <cols>
    <col min="1" max="1" width="2.5703125" style="2" customWidth="1"/>
    <col min="2" max="2" width="1.28515625" style="2" customWidth="1"/>
    <col min="3" max="3" width="27.5703125" style="2" bestFit="1" customWidth="1"/>
    <col min="4" max="4" width="1" style="2" customWidth="1"/>
    <col min="5" max="5" width="18.42578125" style="2" bestFit="1" customWidth="1"/>
    <col min="6" max="6" width="1" style="2" customWidth="1"/>
    <col min="7" max="7" width="19.7109375" style="2" customWidth="1"/>
    <col min="8" max="8" width="1" style="2" customWidth="1"/>
    <col min="9" max="9" width="17.7109375" style="2" customWidth="1"/>
    <col min="10" max="10" width="1" style="2" customWidth="1"/>
    <col min="11" max="11" width="17.28515625" style="2" bestFit="1" customWidth="1"/>
    <col min="12" max="12" width="1" style="2" customWidth="1"/>
    <col min="13" max="13" width="18.42578125" style="2" bestFit="1" customWidth="1"/>
    <col min="14" max="14" width="1" style="2" customWidth="1"/>
    <col min="15" max="15" width="19.28515625" style="2" customWidth="1"/>
    <col min="16" max="16" width="1" style="2" customWidth="1"/>
    <col min="17" max="17" width="17.7109375" style="7" customWidth="1"/>
    <col min="18" max="18" width="1" style="2" customWidth="1"/>
    <col min="19" max="19" width="9.140625" style="2" customWidth="1"/>
    <col min="20" max="16384" width="9.140625" style="2"/>
  </cols>
  <sheetData>
    <row r="2" spans="3:17" ht="30" x14ac:dyDescent="0.55000000000000004">
      <c r="C2" s="168" t="s">
        <v>181</v>
      </c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  <c r="Q2" s="168"/>
    </row>
    <row r="3" spans="3:17" ht="30" x14ac:dyDescent="0.55000000000000004">
      <c r="C3" s="168" t="s">
        <v>0</v>
      </c>
      <c r="D3" s="168"/>
      <c r="E3" s="168"/>
      <c r="F3" s="168"/>
      <c r="G3" s="168"/>
      <c r="H3" s="168"/>
      <c r="I3" s="168"/>
      <c r="J3" s="168"/>
      <c r="K3" s="168"/>
      <c r="L3" s="168"/>
      <c r="M3" s="168"/>
      <c r="N3" s="168"/>
      <c r="O3" s="168"/>
      <c r="P3" s="168"/>
      <c r="Q3" s="168"/>
    </row>
    <row r="4" spans="3:17" ht="30" x14ac:dyDescent="0.55000000000000004">
      <c r="C4" s="168" t="s">
        <v>321</v>
      </c>
      <c r="D4" s="168"/>
      <c r="E4" s="168"/>
      <c r="F4" s="168"/>
      <c r="G4" s="168"/>
      <c r="H4" s="168"/>
      <c r="I4" s="168"/>
      <c r="J4" s="168"/>
      <c r="K4" s="168"/>
      <c r="L4" s="168"/>
      <c r="M4" s="168"/>
      <c r="N4" s="168"/>
      <c r="O4" s="168"/>
      <c r="P4" s="168"/>
      <c r="Q4" s="168"/>
    </row>
    <row r="5" spans="3:17" ht="30" x14ac:dyDescent="0.55000000000000004"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</row>
    <row r="6" spans="3:17" ht="30" x14ac:dyDescent="0.55000000000000004"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</row>
    <row r="7" spans="3:17" ht="30" x14ac:dyDescent="0.55000000000000004">
      <c r="C7" s="40" t="s">
        <v>66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</row>
    <row r="9" spans="3:17" s="6" customFormat="1" ht="34.5" customHeight="1" x14ac:dyDescent="0.25">
      <c r="C9" s="169" t="s">
        <v>71</v>
      </c>
      <c r="D9" s="170" t="s">
        <v>299</v>
      </c>
      <c r="E9" s="170" t="s">
        <v>2</v>
      </c>
      <c r="F9" s="170" t="s">
        <v>2</v>
      </c>
      <c r="G9" s="170" t="s">
        <v>2</v>
      </c>
      <c r="I9" s="170" t="s">
        <v>3</v>
      </c>
      <c r="J9" s="170" t="s">
        <v>3</v>
      </c>
      <c r="K9" s="170" t="s">
        <v>3</v>
      </c>
      <c r="M9" s="170" t="s">
        <v>322</v>
      </c>
      <c r="N9" s="170" t="s">
        <v>4</v>
      </c>
      <c r="O9" s="170" t="s">
        <v>4</v>
      </c>
      <c r="P9" s="170" t="s">
        <v>4</v>
      </c>
      <c r="Q9" s="170" t="s">
        <v>4</v>
      </c>
    </row>
    <row r="10" spans="3:17" s="6" customFormat="1" ht="44.25" customHeight="1" x14ac:dyDescent="0.25">
      <c r="C10" s="169"/>
      <c r="D10" s="10"/>
      <c r="E10" s="171" t="s">
        <v>6</v>
      </c>
      <c r="F10" s="10"/>
      <c r="G10" s="171" t="s">
        <v>7</v>
      </c>
      <c r="I10" s="171" t="s">
        <v>72</v>
      </c>
      <c r="J10" s="10"/>
      <c r="K10" s="171" t="s">
        <v>73</v>
      </c>
      <c r="L10" s="31">
        <v>0</v>
      </c>
      <c r="M10" s="171" t="s">
        <v>6</v>
      </c>
      <c r="N10" s="10"/>
      <c r="O10" s="171" t="s">
        <v>7</v>
      </c>
      <c r="Q10" s="173" t="s">
        <v>11</v>
      </c>
    </row>
    <row r="11" spans="3:17" s="6" customFormat="1" ht="39.75" customHeight="1" x14ac:dyDescent="0.25">
      <c r="C11" s="169"/>
      <c r="D11" s="9"/>
      <c r="E11" s="172" t="s">
        <v>6</v>
      </c>
      <c r="F11" s="9"/>
      <c r="G11" s="172" t="s">
        <v>7</v>
      </c>
      <c r="I11" s="172"/>
      <c r="J11" s="9"/>
      <c r="K11" s="172"/>
      <c r="L11" s="31">
        <v>0</v>
      </c>
      <c r="M11" s="172" t="s">
        <v>6</v>
      </c>
      <c r="N11" s="9"/>
      <c r="O11" s="172" t="s">
        <v>7</v>
      </c>
      <c r="Q11" s="174" t="s">
        <v>11</v>
      </c>
    </row>
    <row r="12" spans="3:17" x14ac:dyDescent="0.55000000000000004">
      <c r="C12" s="30" t="s">
        <v>67</v>
      </c>
      <c r="E12" s="102">
        <f>سهام!G81</f>
        <v>261610660126</v>
      </c>
      <c r="F12" s="20"/>
      <c r="G12" s="102">
        <f>سهام!I81</f>
        <v>245892246876.84058</v>
      </c>
      <c r="H12" s="20"/>
      <c r="I12" s="102">
        <f>سهام!M81</f>
        <v>407755145204</v>
      </c>
      <c r="J12" s="20"/>
      <c r="K12" s="102">
        <f>سهام!Q81</f>
        <v>355583287889</v>
      </c>
      <c r="L12" s="51">
        <v>0</v>
      </c>
      <c r="M12" s="102">
        <f>سهام!W81</f>
        <v>338282855248</v>
      </c>
      <c r="N12" s="20"/>
      <c r="O12" s="102">
        <f>سهام!Y81</f>
        <v>332778015379.24109</v>
      </c>
      <c r="P12" s="20"/>
      <c r="Q12" s="51">
        <f>O12/O17</f>
        <v>0.99867804093700474</v>
      </c>
    </row>
    <row r="13" spans="3:17" x14ac:dyDescent="0.55000000000000004">
      <c r="C13" s="2" t="s">
        <v>77</v>
      </c>
      <c r="E13" s="102">
        <f>سپرده!D14</f>
        <v>3494693781.0362</v>
      </c>
      <c r="F13" s="20"/>
      <c r="G13" s="102">
        <f>سپرده!D14</f>
        <v>3494693781.0362</v>
      </c>
      <c r="H13" s="20"/>
      <c r="I13" s="102">
        <f>سپرده!F14</f>
        <v>56326627954</v>
      </c>
      <c r="J13" s="20"/>
      <c r="K13" s="102">
        <f>سپرده!H14</f>
        <v>59380820497</v>
      </c>
      <c r="L13" s="51">
        <v>0.3836</v>
      </c>
      <c r="M13" s="102">
        <f>سپرده!J14</f>
        <v>440501238</v>
      </c>
      <c r="N13" s="20"/>
      <c r="O13" s="102">
        <f>سپرده!J14</f>
        <v>440501238</v>
      </c>
      <c r="P13" s="20"/>
      <c r="Q13" s="101">
        <f>O13/O17</f>
        <v>1.3219590629952645E-3</v>
      </c>
    </row>
    <row r="14" spans="3:17" x14ac:dyDescent="0.55000000000000004">
      <c r="C14" s="2" t="s">
        <v>68</v>
      </c>
      <c r="E14" s="102">
        <f>'اوراق مشارکت'!R16</f>
        <v>0</v>
      </c>
      <c r="F14" s="20"/>
      <c r="G14" s="102">
        <f>'اوراق مشارکت'!T16</f>
        <v>0</v>
      </c>
      <c r="H14" s="20"/>
      <c r="I14" s="102">
        <f>'اوراق مشارکت'!X16</f>
        <v>23370834203</v>
      </c>
      <c r="J14" s="20"/>
      <c r="K14" s="102">
        <f>'اوراق مشارکت'!AB16</f>
        <v>43062083352</v>
      </c>
      <c r="L14" s="51">
        <v>0</v>
      </c>
      <c r="M14" s="102">
        <f>'اوراق مشارکت'!AH16</f>
        <v>0</v>
      </c>
      <c r="N14" s="20"/>
      <c r="O14" s="102">
        <f>'اوراق مشارکت'!AJ16</f>
        <v>0</v>
      </c>
      <c r="P14" s="20"/>
      <c r="Q14" s="51">
        <f>O14/$O$17</f>
        <v>0</v>
      </c>
    </row>
    <row r="15" spans="3:17" x14ac:dyDescent="0.55000000000000004">
      <c r="C15" s="2" t="s">
        <v>158</v>
      </c>
      <c r="E15" s="102">
        <f>'واحدهای صندوق'!E10</f>
        <v>0</v>
      </c>
      <c r="F15" s="20"/>
      <c r="G15" s="102">
        <f>'واحدهای صندوق'!G10</f>
        <v>0</v>
      </c>
      <c r="H15" s="20"/>
      <c r="I15" s="102">
        <f>'واحدهای صندوق'!K10</f>
        <v>0</v>
      </c>
      <c r="J15" s="20"/>
      <c r="K15" s="102">
        <f>'واحدهای صندوق'!O10</f>
        <v>0</v>
      </c>
      <c r="L15" s="51"/>
      <c r="M15" s="102">
        <f>'واحدهای صندوق'!U10</f>
        <v>0</v>
      </c>
      <c r="N15" s="20"/>
      <c r="O15" s="102">
        <f>'واحدهای صندوق'!W10</f>
        <v>0</v>
      </c>
      <c r="P15" s="20"/>
      <c r="Q15" s="108">
        <f>O15/$O$17</f>
        <v>0</v>
      </c>
    </row>
    <row r="16" spans="3:17" x14ac:dyDescent="0.55000000000000004">
      <c r="E16" s="3"/>
      <c r="G16" s="3"/>
      <c r="I16" s="3"/>
      <c r="K16" s="3"/>
      <c r="L16" s="92">
        <v>0.25369999999999998</v>
      </c>
      <c r="M16" s="3"/>
      <c r="O16" s="3"/>
      <c r="Q16" s="8"/>
    </row>
    <row r="17" spans="3:17" ht="21.75" thickBot="1" x14ac:dyDescent="0.6">
      <c r="C17" s="2" t="s">
        <v>65</v>
      </c>
      <c r="D17" s="3">
        <f>SUM(D12:D14)</f>
        <v>0</v>
      </c>
      <c r="E17" s="70">
        <f>SUM(E12:E16)</f>
        <v>265105353907.03619</v>
      </c>
      <c r="F17" s="73">
        <f>SUM(F12:F14)</f>
        <v>0</v>
      </c>
      <c r="G17" s="70">
        <f>SUM(G12:G16)</f>
        <v>249386940657.87677</v>
      </c>
      <c r="H17" s="73">
        <f>SUM(H12:H14)</f>
        <v>0</v>
      </c>
      <c r="I17" s="70">
        <f>SUM(I12:I16)</f>
        <v>487452607361</v>
      </c>
      <c r="J17" s="73">
        <f>SUM(J12:J14)</f>
        <v>0</v>
      </c>
      <c r="K17" s="70">
        <f>SUM(K12:K16)</f>
        <v>458026191738</v>
      </c>
      <c r="L17" s="73">
        <v>0</v>
      </c>
      <c r="M17" s="70">
        <f>SUM(M12:M16)</f>
        <v>338723356486</v>
      </c>
      <c r="N17" s="73">
        <f>SUM(N12:N14)</f>
        <v>0</v>
      </c>
      <c r="O17" s="70">
        <f>SUM(O12:O16)</f>
        <v>333218516617.24109</v>
      </c>
      <c r="P17" s="73">
        <f>SUM(P12:P14)</f>
        <v>0</v>
      </c>
      <c r="Q17" s="104">
        <v>1</v>
      </c>
    </row>
    <row r="18" spans="3:17" ht="21.75" thickTop="1" x14ac:dyDescent="0.55000000000000004">
      <c r="L18" s="92">
        <v>0.2044</v>
      </c>
      <c r="Q18" s="8"/>
    </row>
    <row r="19" spans="3:17" x14ac:dyDescent="0.55000000000000004">
      <c r="L19" s="92">
        <v>0.11650000000000001</v>
      </c>
    </row>
    <row r="20" spans="3:17" x14ac:dyDescent="0.55000000000000004">
      <c r="L20" s="92">
        <v>0</v>
      </c>
    </row>
    <row r="21" spans="3:17" ht="30" x14ac:dyDescent="0.75">
      <c r="I21" s="41">
        <v>1</v>
      </c>
      <c r="L21" s="92">
        <v>6.3700000000000007E-2</v>
      </c>
    </row>
    <row r="22" spans="3:17" x14ac:dyDescent="0.55000000000000004">
      <c r="L22" s="92">
        <v>0</v>
      </c>
    </row>
    <row r="23" spans="3:17" x14ac:dyDescent="0.55000000000000004">
      <c r="L23" s="92">
        <v>0.13189999999999999</v>
      </c>
    </row>
    <row r="24" spans="3:17" x14ac:dyDescent="0.55000000000000004">
      <c r="L24" s="92">
        <v>3.9899999999999998E-2</v>
      </c>
    </row>
    <row r="25" spans="3:17" x14ac:dyDescent="0.55000000000000004">
      <c r="L25" s="92">
        <v>0.18509999999999999</v>
      </c>
    </row>
    <row r="26" spans="3:17" x14ac:dyDescent="0.55000000000000004">
      <c r="L26" s="92">
        <v>1.89E-2</v>
      </c>
    </row>
    <row r="27" spans="3:17" x14ac:dyDescent="0.55000000000000004">
      <c r="L27" s="92">
        <v>5.16E-2</v>
      </c>
    </row>
    <row r="28" spans="3:17" x14ac:dyDescent="0.55000000000000004">
      <c r="L28" s="92">
        <v>3.6200000000000003E-2</v>
      </c>
    </row>
    <row r="29" spans="3:17" x14ac:dyDescent="0.55000000000000004">
      <c r="L29" s="92">
        <v>0</v>
      </c>
    </row>
    <row r="30" spans="3:17" x14ac:dyDescent="0.55000000000000004">
      <c r="L30" s="92">
        <v>1.8200000000000001E-2</v>
      </c>
    </row>
    <row r="31" spans="3:17" x14ac:dyDescent="0.55000000000000004">
      <c r="L31" s="92">
        <v>3.3000000000000002E-2</v>
      </c>
    </row>
    <row r="32" spans="3:17" x14ac:dyDescent="0.55000000000000004">
      <c r="L32" s="92">
        <v>5.7999999999999996E-3</v>
      </c>
    </row>
    <row r="33" spans="12:12" x14ac:dyDescent="0.55000000000000004">
      <c r="L33" s="92">
        <v>2.0000000000000001E-4</v>
      </c>
    </row>
    <row r="34" spans="12:12" x14ac:dyDescent="0.55000000000000004">
      <c r="L34" s="92">
        <v>0</v>
      </c>
    </row>
    <row r="35" spans="12:12" x14ac:dyDescent="0.55000000000000004">
      <c r="L35" s="92">
        <v>0</v>
      </c>
    </row>
    <row r="36" spans="12:12" x14ac:dyDescent="0.55000000000000004">
      <c r="L36" s="92">
        <v>0</v>
      </c>
    </row>
    <row r="37" spans="12:12" x14ac:dyDescent="0.55000000000000004">
      <c r="L37" s="92">
        <v>1E-4</v>
      </c>
    </row>
    <row r="38" spans="12:12" x14ac:dyDescent="0.55000000000000004">
      <c r="L38" s="92">
        <v>-9.1000000000000004E-3</v>
      </c>
    </row>
    <row r="39" spans="12:12" x14ac:dyDescent="0.55000000000000004">
      <c r="L39" s="92">
        <v>0</v>
      </c>
    </row>
    <row r="40" spans="12:12" x14ac:dyDescent="0.55000000000000004">
      <c r="L40" s="92">
        <v>0</v>
      </c>
    </row>
    <row r="42" spans="12:12" x14ac:dyDescent="0.55000000000000004">
      <c r="L42" s="2">
        <f>SUM(L10:L40)</f>
        <v>1.5336999999999998</v>
      </c>
    </row>
  </sheetData>
  <sortState xmlns:xlrd2="http://schemas.microsoft.com/office/spreadsheetml/2017/richdata2" ref="C12:Q15">
    <sortCondition descending="1" ref="O12:O15"/>
  </sortState>
  <mergeCells count="14">
    <mergeCell ref="C2:Q2"/>
    <mergeCell ref="C3:Q3"/>
    <mergeCell ref="C4:Q4"/>
    <mergeCell ref="C9:C11"/>
    <mergeCell ref="D9:G9"/>
    <mergeCell ref="I9:K9"/>
    <mergeCell ref="M9:Q9"/>
    <mergeCell ref="E10:E11"/>
    <mergeCell ref="G10:G11"/>
    <mergeCell ref="Q10:Q11"/>
    <mergeCell ref="I10:I11"/>
    <mergeCell ref="K10:K11"/>
    <mergeCell ref="M10:M11"/>
    <mergeCell ref="O10:O11"/>
  </mergeCells>
  <printOptions horizontalCentered="1" verticalCentered="1"/>
  <pageMargins left="0.7" right="0.7" top="0" bottom="0" header="0.3" footer="0.3"/>
  <pageSetup paperSize="9" scale="74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B2:AZ69"/>
  <sheetViews>
    <sheetView rightToLeft="1" view="pageBreakPreview" topLeftCell="A43" zoomScaleNormal="55" zoomScaleSheetLayoutView="100" workbookViewId="0">
      <selection activeCell="N59" sqref="N59"/>
    </sheetView>
  </sheetViews>
  <sheetFormatPr defaultColWidth="9.140625" defaultRowHeight="21" x14ac:dyDescent="0.55000000000000004"/>
  <cols>
    <col min="1" max="1" width="3.7109375" style="4" customWidth="1"/>
    <col min="2" max="2" width="33.5703125" style="4" customWidth="1"/>
    <col min="3" max="3" width="1" style="4" customWidth="1"/>
    <col min="4" max="4" width="12.42578125" style="4" bestFit="1" customWidth="1"/>
    <col min="5" max="5" width="1" style="4" customWidth="1"/>
    <col min="6" max="6" width="17.5703125" style="4" bestFit="1" customWidth="1"/>
    <col min="7" max="7" width="1" style="4" customWidth="1"/>
    <col min="8" max="8" width="17.5703125" style="4" bestFit="1" customWidth="1"/>
    <col min="9" max="9" width="1" style="4" customWidth="1"/>
    <col min="10" max="10" width="20" style="4" customWidth="1"/>
    <col min="11" max="11" width="1" style="4" customWidth="1"/>
    <col min="12" max="12" width="12.42578125" style="4" bestFit="1" customWidth="1"/>
    <col min="13" max="13" width="1" style="4" customWidth="1"/>
    <col min="14" max="14" width="16.5703125" style="4" bestFit="1" customWidth="1"/>
    <col min="15" max="15" width="1" style="4" customWidth="1"/>
    <col min="16" max="16" width="17.140625" style="4" customWidth="1"/>
    <col min="17" max="17" width="1" style="4" customWidth="1"/>
    <col min="18" max="18" width="19.7109375" style="4" customWidth="1"/>
    <col min="19" max="19" width="1" style="4" customWidth="1"/>
    <col min="20" max="20" width="9.140625" style="4" customWidth="1"/>
    <col min="21" max="16384" width="9.140625" style="4"/>
  </cols>
  <sheetData>
    <row r="2" spans="2:28" ht="30" x14ac:dyDescent="0.55000000000000004">
      <c r="B2" s="170" t="s">
        <v>181</v>
      </c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0"/>
      <c r="R2" s="170"/>
    </row>
    <row r="3" spans="2:28" ht="30" x14ac:dyDescent="0.55000000000000004">
      <c r="B3" s="170" t="s">
        <v>37</v>
      </c>
      <c r="C3" s="170"/>
      <c r="D3" s="170"/>
      <c r="E3" s="170"/>
      <c r="F3" s="170"/>
      <c r="G3" s="170"/>
      <c r="H3" s="170"/>
      <c r="I3" s="170"/>
      <c r="J3" s="170"/>
      <c r="K3" s="170"/>
      <c r="L3" s="170"/>
      <c r="M3" s="170"/>
      <c r="N3" s="170"/>
      <c r="O3" s="170"/>
      <c r="P3" s="170"/>
      <c r="Q3" s="170"/>
      <c r="R3" s="170"/>
    </row>
    <row r="4" spans="2:28" ht="30" x14ac:dyDescent="0.55000000000000004">
      <c r="B4" s="170" t="s">
        <v>321</v>
      </c>
      <c r="C4" s="170"/>
      <c r="D4" s="170"/>
      <c r="E4" s="170"/>
      <c r="F4" s="170"/>
      <c r="G4" s="170"/>
      <c r="H4" s="170"/>
      <c r="I4" s="170"/>
      <c r="J4" s="170"/>
      <c r="K4" s="170"/>
      <c r="L4" s="170"/>
      <c r="M4" s="170"/>
      <c r="N4" s="170"/>
      <c r="O4" s="170"/>
      <c r="P4" s="170"/>
      <c r="Q4" s="170"/>
      <c r="R4" s="170"/>
    </row>
    <row r="5" spans="2:28" ht="61.5" customHeight="1" x14ac:dyDescent="0.55000000000000004"/>
    <row r="6" spans="2:28" s="2" customFormat="1" ht="30" x14ac:dyDescent="0.55000000000000004">
      <c r="B6" s="12" t="s">
        <v>174</v>
      </c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</row>
    <row r="7" spans="2:28" s="2" customFormat="1" ht="34.5" customHeight="1" x14ac:dyDescent="0.55000000000000004">
      <c r="B7" s="12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</row>
    <row r="8" spans="2:28" ht="27" customHeight="1" x14ac:dyDescent="0.55000000000000004">
      <c r="B8" s="169" t="s">
        <v>1</v>
      </c>
      <c r="D8" s="170" t="s">
        <v>39</v>
      </c>
      <c r="E8" s="170" t="s">
        <v>39</v>
      </c>
      <c r="F8" s="170" t="s">
        <v>39</v>
      </c>
      <c r="G8" s="170" t="s">
        <v>39</v>
      </c>
      <c r="H8" s="170" t="s">
        <v>39</v>
      </c>
      <c r="I8" s="170" t="s">
        <v>39</v>
      </c>
      <c r="J8" s="170" t="s">
        <v>39</v>
      </c>
      <c r="L8" s="170" t="s">
        <v>40</v>
      </c>
      <c r="M8" s="170" t="s">
        <v>40</v>
      </c>
      <c r="N8" s="170" t="s">
        <v>40</v>
      </c>
      <c r="O8" s="170" t="s">
        <v>40</v>
      </c>
      <c r="P8" s="170" t="s">
        <v>40</v>
      </c>
      <c r="Q8" s="170" t="s">
        <v>40</v>
      </c>
      <c r="R8" s="170" t="s">
        <v>40</v>
      </c>
    </row>
    <row r="9" spans="2:28" ht="69" customHeight="1" x14ac:dyDescent="0.65">
      <c r="B9" s="169" t="s">
        <v>1</v>
      </c>
      <c r="D9" s="226" t="s">
        <v>5</v>
      </c>
      <c r="E9" s="39"/>
      <c r="F9" s="226" t="s">
        <v>146</v>
      </c>
      <c r="G9" s="39"/>
      <c r="H9" s="226" t="s">
        <v>51</v>
      </c>
      <c r="I9" s="39"/>
      <c r="J9" s="226" t="s">
        <v>52</v>
      </c>
      <c r="K9" s="28"/>
      <c r="L9" s="226" t="s">
        <v>5</v>
      </c>
      <c r="M9" s="39"/>
      <c r="N9" s="226" t="s">
        <v>146</v>
      </c>
      <c r="O9" s="39"/>
      <c r="P9" s="226" t="s">
        <v>51</v>
      </c>
      <c r="Q9" s="39"/>
      <c r="R9" s="211" t="s">
        <v>156</v>
      </c>
    </row>
    <row r="10" spans="2:28" ht="21.75" customHeight="1" x14ac:dyDescent="0.55000000000000004">
      <c r="B10" s="22" t="s">
        <v>303</v>
      </c>
      <c r="D10" s="68">
        <v>739201</v>
      </c>
      <c r="E10" s="6"/>
      <c r="F10" s="68">
        <v>1469605508</v>
      </c>
      <c r="G10" s="6"/>
      <c r="H10" s="68">
        <v>1358701809</v>
      </c>
      <c r="I10" s="6"/>
      <c r="J10" s="68">
        <v>110903699</v>
      </c>
      <c r="K10" s="6"/>
      <c r="L10" s="68">
        <v>739201</v>
      </c>
      <c r="M10" s="6"/>
      <c r="N10" s="68">
        <v>1469605508</v>
      </c>
      <c r="O10" s="6"/>
      <c r="P10" s="68">
        <v>1146478262</v>
      </c>
      <c r="Q10" s="6"/>
      <c r="R10" s="68">
        <v>323127246</v>
      </c>
    </row>
    <row r="11" spans="2:28" ht="21.75" customHeight="1" x14ac:dyDescent="0.55000000000000004">
      <c r="B11" s="22" t="s">
        <v>263</v>
      </c>
      <c r="D11" s="68">
        <v>950842</v>
      </c>
      <c r="E11" s="6"/>
      <c r="F11" s="68">
        <v>5576588491</v>
      </c>
      <c r="G11" s="6"/>
      <c r="H11" s="68">
        <v>5428657350</v>
      </c>
      <c r="I11" s="6"/>
      <c r="J11" s="68">
        <v>147931141</v>
      </c>
      <c r="K11" s="6"/>
      <c r="L11" s="68">
        <v>950842</v>
      </c>
      <c r="M11" s="6"/>
      <c r="N11" s="68">
        <v>5576588491</v>
      </c>
      <c r="O11" s="6"/>
      <c r="P11" s="68">
        <v>5505636822</v>
      </c>
      <c r="Q11" s="6"/>
      <c r="R11" s="68">
        <v>70951669</v>
      </c>
    </row>
    <row r="12" spans="2:28" ht="21.75" customHeight="1" x14ac:dyDescent="0.55000000000000004">
      <c r="B12" s="22" t="s">
        <v>308</v>
      </c>
      <c r="D12" s="68">
        <v>1000000</v>
      </c>
      <c r="E12" s="6"/>
      <c r="F12" s="68">
        <v>9344070000</v>
      </c>
      <c r="G12" s="6"/>
      <c r="H12" s="68">
        <v>10193571630</v>
      </c>
      <c r="I12" s="6"/>
      <c r="J12" s="68">
        <v>-849501630</v>
      </c>
      <c r="K12" s="6"/>
      <c r="L12" s="68">
        <v>1000000</v>
      </c>
      <c r="M12" s="6"/>
      <c r="N12" s="68">
        <v>9344070000</v>
      </c>
      <c r="O12" s="6"/>
      <c r="P12" s="68">
        <v>9905183461</v>
      </c>
      <c r="Q12" s="6"/>
      <c r="R12" s="68">
        <v>-561113461</v>
      </c>
    </row>
    <row r="13" spans="2:28" ht="21.75" customHeight="1" x14ac:dyDescent="0.55000000000000004">
      <c r="B13" s="22" t="s">
        <v>325</v>
      </c>
      <c r="D13" s="68">
        <v>50000</v>
      </c>
      <c r="E13" s="6"/>
      <c r="F13" s="68">
        <v>908064675</v>
      </c>
      <c r="G13" s="6"/>
      <c r="H13" s="68">
        <v>914329222</v>
      </c>
      <c r="I13" s="6"/>
      <c r="J13" s="68">
        <v>-6264547</v>
      </c>
      <c r="K13" s="6"/>
      <c r="L13" s="68">
        <v>50000</v>
      </c>
      <c r="M13" s="6"/>
      <c r="N13" s="68">
        <v>908064675</v>
      </c>
      <c r="O13" s="6"/>
      <c r="P13" s="68">
        <v>914329222</v>
      </c>
      <c r="Q13" s="6"/>
      <c r="R13" s="68">
        <v>-6264547</v>
      </c>
    </row>
    <row r="14" spans="2:28" ht="21.75" customHeight="1" x14ac:dyDescent="0.55000000000000004">
      <c r="B14" s="22" t="s">
        <v>196</v>
      </c>
      <c r="D14" s="68">
        <v>800000</v>
      </c>
      <c r="E14" s="6"/>
      <c r="F14" s="68">
        <v>4994107200</v>
      </c>
      <c r="G14" s="6"/>
      <c r="H14" s="68">
        <v>3888675179</v>
      </c>
      <c r="I14" s="6"/>
      <c r="J14" s="68">
        <v>1105432021</v>
      </c>
      <c r="K14" s="6"/>
      <c r="L14" s="68">
        <v>800000</v>
      </c>
      <c r="M14" s="6"/>
      <c r="N14" s="68">
        <v>4994107200</v>
      </c>
      <c r="O14" s="6"/>
      <c r="P14" s="68">
        <v>5480615102</v>
      </c>
      <c r="Q14" s="6"/>
      <c r="R14" s="68">
        <v>-486507902</v>
      </c>
    </row>
    <row r="15" spans="2:28" ht="21.75" customHeight="1" x14ac:dyDescent="0.55000000000000004">
      <c r="B15" s="22" t="s">
        <v>289</v>
      </c>
      <c r="D15" s="68">
        <v>2473523</v>
      </c>
      <c r="E15" s="6"/>
      <c r="F15" s="68">
        <v>5141362380</v>
      </c>
      <c r="G15" s="6"/>
      <c r="H15" s="68">
        <v>4932151709</v>
      </c>
      <c r="I15" s="6"/>
      <c r="J15" s="68">
        <v>209210671</v>
      </c>
      <c r="K15" s="6"/>
      <c r="L15" s="68">
        <v>2473523</v>
      </c>
      <c r="M15" s="6"/>
      <c r="N15" s="68">
        <v>5141362380</v>
      </c>
      <c r="O15" s="6"/>
      <c r="P15" s="68">
        <v>4932151709</v>
      </c>
      <c r="Q15" s="6"/>
      <c r="R15" s="68">
        <v>209210671</v>
      </c>
    </row>
    <row r="16" spans="2:28" ht="21.75" customHeight="1" x14ac:dyDescent="0.55000000000000004">
      <c r="B16" s="22" t="s">
        <v>323</v>
      </c>
      <c r="D16" s="68">
        <v>2800000</v>
      </c>
      <c r="E16" s="6"/>
      <c r="F16" s="68">
        <v>12689247060</v>
      </c>
      <c r="G16" s="6"/>
      <c r="H16" s="68">
        <v>12610892038</v>
      </c>
      <c r="I16" s="6"/>
      <c r="J16" s="68">
        <v>78355022</v>
      </c>
      <c r="K16" s="6"/>
      <c r="L16" s="68">
        <v>2800000</v>
      </c>
      <c r="M16" s="6"/>
      <c r="N16" s="68">
        <v>12689247060</v>
      </c>
      <c r="O16" s="6"/>
      <c r="P16" s="68">
        <v>12610892038</v>
      </c>
      <c r="Q16" s="6"/>
      <c r="R16" s="68">
        <v>78355022</v>
      </c>
    </row>
    <row r="17" spans="2:18" ht="21.75" customHeight="1" x14ac:dyDescent="0.55000000000000004">
      <c r="B17" s="22" t="s">
        <v>218</v>
      </c>
      <c r="D17" s="68">
        <v>1000000</v>
      </c>
      <c r="E17" s="6"/>
      <c r="F17" s="68">
        <v>4044789450</v>
      </c>
      <c r="G17" s="6"/>
      <c r="H17" s="68">
        <v>3916469162</v>
      </c>
      <c r="I17" s="6"/>
      <c r="J17" s="68">
        <v>128320288</v>
      </c>
      <c r="K17" s="6"/>
      <c r="L17" s="68">
        <v>1000000</v>
      </c>
      <c r="M17" s="6"/>
      <c r="N17" s="68">
        <v>4044789450</v>
      </c>
      <c r="O17" s="6"/>
      <c r="P17" s="68">
        <v>3578956874</v>
      </c>
      <c r="Q17" s="6"/>
      <c r="R17" s="68">
        <v>465832576</v>
      </c>
    </row>
    <row r="18" spans="2:18" ht="21.75" customHeight="1" x14ac:dyDescent="0.55000000000000004">
      <c r="B18" s="22" t="s">
        <v>305</v>
      </c>
      <c r="D18" s="68">
        <v>1000000</v>
      </c>
      <c r="E18" s="6"/>
      <c r="F18" s="68">
        <v>6749599500</v>
      </c>
      <c r="G18" s="6"/>
      <c r="H18" s="68">
        <v>5770031595</v>
      </c>
      <c r="I18" s="6"/>
      <c r="J18" s="68">
        <v>979567905</v>
      </c>
      <c r="K18" s="6"/>
      <c r="L18" s="68">
        <v>1000000</v>
      </c>
      <c r="M18" s="6"/>
      <c r="N18" s="68">
        <v>6749599500</v>
      </c>
      <c r="O18" s="6"/>
      <c r="P18" s="68">
        <v>5729946340</v>
      </c>
      <c r="Q18" s="6"/>
      <c r="R18" s="68">
        <v>1019653160</v>
      </c>
    </row>
    <row r="19" spans="2:18" ht="21.75" customHeight="1" x14ac:dyDescent="0.55000000000000004">
      <c r="B19" s="22" t="s">
        <v>327</v>
      </c>
      <c r="D19" s="68">
        <v>1200000</v>
      </c>
      <c r="E19" s="6"/>
      <c r="F19" s="68">
        <v>2960678520</v>
      </c>
      <c r="G19" s="6"/>
      <c r="H19" s="68">
        <v>3062839673</v>
      </c>
      <c r="I19" s="6"/>
      <c r="J19" s="68">
        <v>-102161153</v>
      </c>
      <c r="K19" s="6"/>
      <c r="L19" s="68">
        <v>1200000</v>
      </c>
      <c r="M19" s="6"/>
      <c r="N19" s="68">
        <v>2960678520</v>
      </c>
      <c r="O19" s="6"/>
      <c r="P19" s="68">
        <v>3062839673</v>
      </c>
      <c r="Q19" s="6"/>
      <c r="R19" s="68">
        <v>-102161153</v>
      </c>
    </row>
    <row r="20" spans="2:18" ht="21.75" customHeight="1" x14ac:dyDescent="0.55000000000000004">
      <c r="B20" s="22" t="s">
        <v>82</v>
      </c>
      <c r="D20" s="68">
        <v>8000000</v>
      </c>
      <c r="E20" s="6"/>
      <c r="F20" s="68">
        <v>12660220800</v>
      </c>
      <c r="G20" s="6"/>
      <c r="H20" s="68">
        <v>13265408817</v>
      </c>
      <c r="I20" s="6"/>
      <c r="J20" s="68">
        <v>-605188017</v>
      </c>
      <c r="K20" s="6"/>
      <c r="L20" s="68">
        <v>8000000</v>
      </c>
      <c r="M20" s="6"/>
      <c r="N20" s="68">
        <v>12660220800</v>
      </c>
      <c r="O20" s="6"/>
      <c r="P20" s="68">
        <v>13265408817</v>
      </c>
      <c r="Q20" s="6"/>
      <c r="R20" s="68">
        <v>-605188017</v>
      </c>
    </row>
    <row r="21" spans="2:18" ht="21.75" customHeight="1" x14ac:dyDescent="0.55000000000000004">
      <c r="B21" s="22" t="s">
        <v>184</v>
      </c>
      <c r="D21" s="68">
        <v>23500000</v>
      </c>
      <c r="E21" s="6"/>
      <c r="F21" s="68">
        <v>31115753100</v>
      </c>
      <c r="G21" s="6"/>
      <c r="H21" s="68">
        <v>28008849825</v>
      </c>
      <c r="I21" s="6"/>
      <c r="J21" s="68">
        <v>3106903275</v>
      </c>
      <c r="K21" s="6"/>
      <c r="L21" s="68">
        <v>23500000</v>
      </c>
      <c r="M21" s="6"/>
      <c r="N21" s="68">
        <v>31115753100</v>
      </c>
      <c r="O21" s="6"/>
      <c r="P21" s="68">
        <v>41300789432</v>
      </c>
      <c r="Q21" s="6"/>
      <c r="R21" s="68">
        <v>-10185036332</v>
      </c>
    </row>
    <row r="22" spans="2:18" ht="21.75" customHeight="1" x14ac:dyDescent="0.55000000000000004">
      <c r="B22" s="22" t="s">
        <v>324</v>
      </c>
      <c r="D22" s="68">
        <v>1200000</v>
      </c>
      <c r="E22" s="6"/>
      <c r="F22" s="68">
        <v>3220722000</v>
      </c>
      <c r="G22" s="6"/>
      <c r="H22" s="68">
        <v>3376730686</v>
      </c>
      <c r="I22" s="6"/>
      <c r="J22" s="68">
        <v>-156008686</v>
      </c>
      <c r="K22" s="6"/>
      <c r="L22" s="68">
        <v>1200000</v>
      </c>
      <c r="M22" s="6"/>
      <c r="N22" s="68">
        <v>3220722000</v>
      </c>
      <c r="O22" s="6"/>
      <c r="P22" s="68">
        <v>3376730686</v>
      </c>
      <c r="Q22" s="6"/>
      <c r="R22" s="68">
        <v>-156008686</v>
      </c>
    </row>
    <row r="23" spans="2:18" ht="21.75" customHeight="1" x14ac:dyDescent="0.55000000000000004">
      <c r="B23" s="22" t="s">
        <v>301</v>
      </c>
      <c r="D23" s="68">
        <v>800000</v>
      </c>
      <c r="E23" s="6"/>
      <c r="F23" s="68">
        <v>4079581200</v>
      </c>
      <c r="G23" s="6"/>
      <c r="H23" s="68">
        <v>3995462761</v>
      </c>
      <c r="I23" s="6"/>
      <c r="J23" s="68">
        <v>84118439</v>
      </c>
      <c r="K23" s="6"/>
      <c r="L23" s="68">
        <v>800000</v>
      </c>
      <c r="M23" s="6"/>
      <c r="N23" s="68">
        <v>4079581200</v>
      </c>
      <c r="O23" s="6"/>
      <c r="P23" s="68">
        <v>4015980281</v>
      </c>
      <c r="Q23" s="6"/>
      <c r="R23" s="68">
        <v>63600919</v>
      </c>
    </row>
    <row r="24" spans="2:18" ht="21.75" customHeight="1" x14ac:dyDescent="0.55000000000000004">
      <c r="B24" s="22" t="s">
        <v>192</v>
      </c>
      <c r="D24" s="68">
        <v>525000</v>
      </c>
      <c r="E24" s="6"/>
      <c r="F24" s="68">
        <v>3825352912</v>
      </c>
      <c r="G24" s="6"/>
      <c r="H24" s="68">
        <v>3325097250</v>
      </c>
      <c r="I24" s="6"/>
      <c r="J24" s="68">
        <v>500255662</v>
      </c>
      <c r="K24" s="6"/>
      <c r="L24" s="68">
        <v>525000</v>
      </c>
      <c r="M24" s="6"/>
      <c r="N24" s="68">
        <v>3825352912</v>
      </c>
      <c r="O24" s="6"/>
      <c r="P24" s="68">
        <v>4672183367</v>
      </c>
      <c r="Q24" s="6"/>
      <c r="R24" s="68">
        <v>-846830454</v>
      </c>
    </row>
    <row r="25" spans="2:18" ht="21.75" customHeight="1" x14ac:dyDescent="0.55000000000000004">
      <c r="B25" s="22" t="s">
        <v>268</v>
      </c>
      <c r="D25" s="68">
        <v>1200000</v>
      </c>
      <c r="E25" s="6"/>
      <c r="F25" s="68">
        <v>3187321920</v>
      </c>
      <c r="G25" s="6"/>
      <c r="H25" s="68">
        <v>3318676866</v>
      </c>
      <c r="I25" s="6"/>
      <c r="J25" s="68">
        <v>-131354946</v>
      </c>
      <c r="K25" s="6"/>
      <c r="L25" s="68">
        <v>1200000</v>
      </c>
      <c r="M25" s="6"/>
      <c r="N25" s="68">
        <v>3187321920</v>
      </c>
      <c r="O25" s="6"/>
      <c r="P25" s="68">
        <v>3318676866</v>
      </c>
      <c r="Q25" s="6"/>
      <c r="R25" s="68">
        <v>-131354946</v>
      </c>
    </row>
    <row r="26" spans="2:18" ht="21.75" customHeight="1" x14ac:dyDescent="0.55000000000000004">
      <c r="B26" s="22" t="s">
        <v>330</v>
      </c>
      <c r="D26" s="68">
        <v>18574423</v>
      </c>
      <c r="E26" s="6"/>
      <c r="F26" s="68">
        <v>9656622410</v>
      </c>
      <c r="G26" s="6"/>
      <c r="H26" s="68">
        <v>9694063155</v>
      </c>
      <c r="I26" s="6"/>
      <c r="J26" s="68">
        <v>-37440744</v>
      </c>
      <c r="K26" s="6"/>
      <c r="L26" s="68">
        <v>18574423</v>
      </c>
      <c r="M26" s="6"/>
      <c r="N26" s="68">
        <v>9656622410</v>
      </c>
      <c r="O26" s="6"/>
      <c r="P26" s="68">
        <v>9694063155</v>
      </c>
      <c r="Q26" s="6"/>
      <c r="R26" s="68">
        <v>-37440744</v>
      </c>
    </row>
    <row r="27" spans="2:18" ht="21.75" customHeight="1" x14ac:dyDescent="0.55000000000000004">
      <c r="B27" s="22" t="s">
        <v>311</v>
      </c>
      <c r="D27" s="68">
        <v>500000</v>
      </c>
      <c r="E27" s="6"/>
      <c r="F27" s="68">
        <v>2947358250</v>
      </c>
      <c r="G27" s="6"/>
      <c r="H27" s="68">
        <v>2969002416</v>
      </c>
      <c r="I27" s="6"/>
      <c r="J27" s="68">
        <v>-21644166</v>
      </c>
      <c r="K27" s="6"/>
      <c r="L27" s="68">
        <v>500000</v>
      </c>
      <c r="M27" s="6"/>
      <c r="N27" s="68">
        <v>2947358250</v>
      </c>
      <c r="O27" s="6"/>
      <c r="P27" s="68">
        <v>2830685565</v>
      </c>
      <c r="Q27" s="6"/>
      <c r="R27" s="68">
        <v>116672685</v>
      </c>
    </row>
    <row r="28" spans="2:18" ht="21.75" customHeight="1" x14ac:dyDescent="0.55000000000000004">
      <c r="B28" s="22" t="s">
        <v>339</v>
      </c>
      <c r="D28" s="68">
        <v>2400000</v>
      </c>
      <c r="E28" s="6"/>
      <c r="F28" s="68">
        <v>9588208680</v>
      </c>
      <c r="G28" s="6"/>
      <c r="H28" s="68">
        <v>10065977540</v>
      </c>
      <c r="I28" s="6"/>
      <c r="J28" s="68">
        <v>-477768860</v>
      </c>
      <c r="K28" s="6"/>
      <c r="L28" s="68">
        <v>2400000</v>
      </c>
      <c r="M28" s="6"/>
      <c r="N28" s="68">
        <v>9588208680</v>
      </c>
      <c r="O28" s="6"/>
      <c r="P28" s="68">
        <v>10065977540</v>
      </c>
      <c r="Q28" s="6"/>
      <c r="R28" s="68">
        <v>-477768860</v>
      </c>
    </row>
    <row r="29" spans="2:18" ht="21.75" customHeight="1" x14ac:dyDescent="0.55000000000000004">
      <c r="B29" s="22" t="s">
        <v>262</v>
      </c>
      <c r="D29" s="68">
        <v>1000000</v>
      </c>
      <c r="E29" s="6"/>
      <c r="F29" s="68">
        <v>7475256000</v>
      </c>
      <c r="G29" s="6"/>
      <c r="H29" s="68">
        <v>6706292186</v>
      </c>
      <c r="I29" s="6"/>
      <c r="J29" s="68">
        <v>768963814</v>
      </c>
      <c r="K29" s="6"/>
      <c r="L29" s="68">
        <v>1000000</v>
      </c>
      <c r="M29" s="6"/>
      <c r="N29" s="68">
        <v>7475256000</v>
      </c>
      <c r="O29" s="6"/>
      <c r="P29" s="68">
        <v>6642711055</v>
      </c>
      <c r="Q29" s="6"/>
      <c r="R29" s="68">
        <v>832544945</v>
      </c>
    </row>
    <row r="30" spans="2:18" ht="21.75" customHeight="1" x14ac:dyDescent="0.55000000000000004">
      <c r="B30" s="22" t="s">
        <v>274</v>
      </c>
      <c r="D30" s="68">
        <v>600000</v>
      </c>
      <c r="E30" s="6"/>
      <c r="F30" s="68">
        <v>2760874470</v>
      </c>
      <c r="G30" s="6"/>
      <c r="H30" s="68">
        <v>2463198501</v>
      </c>
      <c r="I30" s="6"/>
      <c r="J30" s="68">
        <v>297675969</v>
      </c>
      <c r="K30" s="6"/>
      <c r="L30" s="68">
        <v>600000</v>
      </c>
      <c r="M30" s="6"/>
      <c r="N30" s="68">
        <v>2760874470</v>
      </c>
      <c r="O30" s="6"/>
      <c r="P30" s="68">
        <v>2210541778</v>
      </c>
      <c r="Q30" s="6"/>
      <c r="R30" s="68">
        <v>550332692</v>
      </c>
    </row>
    <row r="31" spans="2:18" ht="21.75" customHeight="1" x14ac:dyDescent="0.55000000000000004">
      <c r="B31" s="22" t="s">
        <v>340</v>
      </c>
      <c r="D31" s="68">
        <v>390048</v>
      </c>
      <c r="E31" s="6"/>
      <c r="F31" s="68">
        <v>3365472220</v>
      </c>
      <c r="G31" s="6"/>
      <c r="H31" s="68">
        <v>3223578723</v>
      </c>
      <c r="I31" s="6"/>
      <c r="J31" s="68">
        <v>141893497</v>
      </c>
      <c r="K31" s="6"/>
      <c r="L31" s="68">
        <v>390048</v>
      </c>
      <c r="M31" s="6"/>
      <c r="N31" s="68">
        <v>3365472220</v>
      </c>
      <c r="O31" s="6"/>
      <c r="P31" s="68">
        <v>3223578723</v>
      </c>
      <c r="Q31" s="6"/>
      <c r="R31" s="68">
        <v>141893497</v>
      </c>
    </row>
    <row r="32" spans="2:18" ht="21.75" customHeight="1" x14ac:dyDescent="0.55000000000000004">
      <c r="B32" s="22" t="s">
        <v>328</v>
      </c>
      <c r="D32" s="68">
        <v>2000000</v>
      </c>
      <c r="E32" s="6"/>
      <c r="F32" s="68">
        <v>7757566200</v>
      </c>
      <c r="G32" s="6"/>
      <c r="H32" s="68">
        <v>7753516255</v>
      </c>
      <c r="I32" s="6"/>
      <c r="J32" s="68">
        <v>4049945</v>
      </c>
      <c r="K32" s="6"/>
      <c r="L32" s="68">
        <v>2000000</v>
      </c>
      <c r="M32" s="6"/>
      <c r="N32" s="68">
        <v>7757566200</v>
      </c>
      <c r="O32" s="6"/>
      <c r="P32" s="68">
        <v>7753516255</v>
      </c>
      <c r="Q32" s="6"/>
      <c r="R32" s="68">
        <v>4049945</v>
      </c>
    </row>
    <row r="33" spans="2:18" ht="21.75" customHeight="1" x14ac:dyDescent="0.55000000000000004">
      <c r="B33" s="22" t="s">
        <v>231</v>
      </c>
      <c r="D33" s="68">
        <v>2000000</v>
      </c>
      <c r="E33" s="6"/>
      <c r="F33" s="68">
        <v>4777404300</v>
      </c>
      <c r="G33" s="6"/>
      <c r="H33" s="68">
        <v>4936258634</v>
      </c>
      <c r="I33" s="6"/>
      <c r="J33" s="68">
        <v>-158854334</v>
      </c>
      <c r="K33" s="6"/>
      <c r="L33" s="68">
        <v>2000000</v>
      </c>
      <c r="M33" s="6"/>
      <c r="N33" s="68">
        <v>4777404300</v>
      </c>
      <c r="O33" s="6"/>
      <c r="P33" s="68">
        <v>3482896254</v>
      </c>
      <c r="Q33" s="6"/>
      <c r="R33" s="68">
        <v>1294508046</v>
      </c>
    </row>
    <row r="34" spans="2:18" ht="21.75" customHeight="1" x14ac:dyDescent="0.55000000000000004">
      <c r="B34" s="22" t="s">
        <v>81</v>
      </c>
      <c r="D34" s="68">
        <v>2000000</v>
      </c>
      <c r="E34" s="6"/>
      <c r="F34" s="68">
        <v>6377824800</v>
      </c>
      <c r="G34" s="6"/>
      <c r="H34" s="68">
        <v>5069493912</v>
      </c>
      <c r="I34" s="6"/>
      <c r="J34" s="68">
        <v>1308330888</v>
      </c>
      <c r="K34" s="6"/>
      <c r="L34" s="68">
        <v>2000000</v>
      </c>
      <c r="M34" s="6"/>
      <c r="N34" s="68">
        <v>6377824800</v>
      </c>
      <c r="O34" s="6"/>
      <c r="P34" s="68">
        <v>4489590749</v>
      </c>
      <c r="Q34" s="6"/>
      <c r="R34" s="68">
        <v>1888234051</v>
      </c>
    </row>
    <row r="35" spans="2:18" ht="21.75" customHeight="1" x14ac:dyDescent="0.55000000000000004">
      <c r="B35" s="22" t="s">
        <v>185</v>
      </c>
      <c r="D35" s="68">
        <v>6200000</v>
      </c>
      <c r="E35" s="6"/>
      <c r="F35" s="68">
        <v>13688267310</v>
      </c>
      <c r="G35" s="6"/>
      <c r="H35" s="68">
        <v>9626136482</v>
      </c>
      <c r="I35" s="6"/>
      <c r="J35" s="68">
        <v>4062130828</v>
      </c>
      <c r="K35" s="6"/>
      <c r="L35" s="68">
        <v>6200000</v>
      </c>
      <c r="M35" s="6"/>
      <c r="N35" s="68">
        <v>13688267310</v>
      </c>
      <c r="O35" s="6"/>
      <c r="P35" s="68">
        <v>11859939678</v>
      </c>
      <c r="Q35" s="6"/>
      <c r="R35" s="68">
        <v>1828327632</v>
      </c>
    </row>
    <row r="36" spans="2:18" ht="21.75" customHeight="1" x14ac:dyDescent="0.55000000000000004">
      <c r="B36" s="22" t="s">
        <v>342</v>
      </c>
      <c r="D36" s="68">
        <v>900000</v>
      </c>
      <c r="E36" s="6"/>
      <c r="F36" s="68">
        <v>6459336900</v>
      </c>
      <c r="G36" s="6"/>
      <c r="H36" s="68">
        <v>5822571824</v>
      </c>
      <c r="I36" s="6"/>
      <c r="J36" s="68">
        <v>636765076</v>
      </c>
      <c r="K36" s="6"/>
      <c r="L36" s="68">
        <v>900000</v>
      </c>
      <c r="M36" s="6"/>
      <c r="N36" s="68">
        <v>6459336900</v>
      </c>
      <c r="O36" s="6"/>
      <c r="P36" s="68">
        <v>5822571824</v>
      </c>
      <c r="Q36" s="6"/>
      <c r="R36" s="68">
        <v>636765076</v>
      </c>
    </row>
    <row r="37" spans="2:18" ht="21.75" customHeight="1" x14ac:dyDescent="0.55000000000000004">
      <c r="B37" s="22" t="s">
        <v>288</v>
      </c>
      <c r="D37" s="68">
        <v>2000000</v>
      </c>
      <c r="E37" s="6"/>
      <c r="F37" s="68">
        <v>3145174200</v>
      </c>
      <c r="G37" s="6"/>
      <c r="H37" s="68">
        <v>3088851477</v>
      </c>
      <c r="I37" s="6"/>
      <c r="J37" s="68">
        <v>56322723</v>
      </c>
      <c r="K37" s="6"/>
      <c r="L37" s="68">
        <v>2000000</v>
      </c>
      <c r="M37" s="6"/>
      <c r="N37" s="68">
        <v>3145174200</v>
      </c>
      <c r="O37" s="6"/>
      <c r="P37" s="68">
        <v>2975990019</v>
      </c>
      <c r="Q37" s="6"/>
      <c r="R37" s="68">
        <v>169184181</v>
      </c>
    </row>
    <row r="38" spans="2:18" ht="21.75" customHeight="1" x14ac:dyDescent="0.55000000000000004">
      <c r="B38" s="22" t="s">
        <v>285</v>
      </c>
      <c r="D38" s="68">
        <v>1100000</v>
      </c>
      <c r="E38" s="6"/>
      <c r="F38" s="68">
        <v>5360116410</v>
      </c>
      <c r="G38" s="6"/>
      <c r="H38" s="68">
        <v>4668104919</v>
      </c>
      <c r="I38" s="6"/>
      <c r="J38" s="68">
        <v>692011491</v>
      </c>
      <c r="K38" s="6"/>
      <c r="L38" s="68">
        <v>1100000</v>
      </c>
      <c r="M38" s="6"/>
      <c r="N38" s="68">
        <v>5360116410</v>
      </c>
      <c r="O38" s="6"/>
      <c r="P38" s="68">
        <v>4668104919</v>
      </c>
      <c r="Q38" s="6"/>
      <c r="R38" s="68">
        <v>692011491</v>
      </c>
    </row>
    <row r="39" spans="2:18" ht="21.75" customHeight="1" x14ac:dyDescent="0.55000000000000004">
      <c r="B39" s="22" t="s">
        <v>314</v>
      </c>
      <c r="D39" s="68">
        <v>4000000</v>
      </c>
      <c r="E39" s="6"/>
      <c r="F39" s="68">
        <v>6847016400</v>
      </c>
      <c r="G39" s="6"/>
      <c r="H39" s="68">
        <v>6354276432</v>
      </c>
      <c r="I39" s="6"/>
      <c r="J39" s="68">
        <v>492739968</v>
      </c>
      <c r="K39" s="6"/>
      <c r="L39" s="68">
        <v>4000000</v>
      </c>
      <c r="M39" s="6"/>
      <c r="N39" s="68">
        <v>6847016400</v>
      </c>
      <c r="O39" s="6"/>
      <c r="P39" s="68">
        <v>5797222385</v>
      </c>
      <c r="Q39" s="6"/>
      <c r="R39" s="68">
        <v>1049794015</v>
      </c>
    </row>
    <row r="40" spans="2:18" ht="21.75" customHeight="1" x14ac:dyDescent="0.55000000000000004">
      <c r="B40" s="22" t="s">
        <v>230</v>
      </c>
      <c r="D40" s="68">
        <v>3400000</v>
      </c>
      <c r="E40" s="6"/>
      <c r="F40" s="68">
        <v>13268977020</v>
      </c>
      <c r="G40" s="6"/>
      <c r="H40" s="68">
        <v>12626774139</v>
      </c>
      <c r="I40" s="6"/>
      <c r="J40" s="68">
        <v>642202881</v>
      </c>
      <c r="K40" s="6"/>
      <c r="L40" s="68">
        <v>3400000</v>
      </c>
      <c r="M40" s="6"/>
      <c r="N40" s="68">
        <v>13268977020</v>
      </c>
      <c r="O40" s="6"/>
      <c r="P40" s="68">
        <v>12597218887</v>
      </c>
      <c r="Q40" s="6"/>
      <c r="R40" s="68">
        <v>671758133</v>
      </c>
    </row>
    <row r="41" spans="2:18" ht="21.75" customHeight="1" x14ac:dyDescent="0.55000000000000004">
      <c r="B41" s="22" t="s">
        <v>332</v>
      </c>
      <c r="D41" s="68">
        <v>17000000</v>
      </c>
      <c r="E41" s="6"/>
      <c r="F41" s="68">
        <v>14786493750</v>
      </c>
      <c r="G41" s="6"/>
      <c r="H41" s="68">
        <v>14464696299</v>
      </c>
      <c r="I41" s="6"/>
      <c r="J41" s="68">
        <v>321797451</v>
      </c>
      <c r="K41" s="6"/>
      <c r="L41" s="68">
        <v>17000000</v>
      </c>
      <c r="M41" s="6"/>
      <c r="N41" s="68">
        <v>14786493750</v>
      </c>
      <c r="O41" s="6"/>
      <c r="P41" s="68">
        <v>14464696299</v>
      </c>
      <c r="Q41" s="6"/>
      <c r="R41" s="68">
        <v>321797451</v>
      </c>
    </row>
    <row r="42" spans="2:18" ht="21.75" customHeight="1" x14ac:dyDescent="0.55000000000000004">
      <c r="B42" s="22" t="s">
        <v>333</v>
      </c>
      <c r="D42" s="68">
        <v>2000000</v>
      </c>
      <c r="E42" s="6"/>
      <c r="F42" s="68">
        <v>13081698000</v>
      </c>
      <c r="G42" s="6"/>
      <c r="H42" s="68">
        <v>15013620000</v>
      </c>
      <c r="I42" s="6"/>
      <c r="J42" s="68">
        <v>-1931922000</v>
      </c>
      <c r="K42" s="6"/>
      <c r="L42" s="68">
        <v>2000000</v>
      </c>
      <c r="M42" s="6"/>
      <c r="N42" s="68">
        <v>13081698000</v>
      </c>
      <c r="O42" s="6"/>
      <c r="P42" s="68">
        <v>15013620000</v>
      </c>
      <c r="Q42" s="6"/>
      <c r="R42" s="68">
        <v>-1931922000</v>
      </c>
    </row>
    <row r="43" spans="2:18" ht="21.75" customHeight="1" x14ac:dyDescent="0.55000000000000004">
      <c r="B43" s="22" t="s">
        <v>329</v>
      </c>
      <c r="D43" s="68">
        <v>1200000</v>
      </c>
      <c r="E43" s="6"/>
      <c r="F43" s="68">
        <v>18823330800</v>
      </c>
      <c r="G43" s="6"/>
      <c r="H43" s="68">
        <v>18802495957</v>
      </c>
      <c r="I43" s="6"/>
      <c r="J43" s="68">
        <v>20834843</v>
      </c>
      <c r="K43" s="6"/>
      <c r="L43" s="68">
        <v>1200000</v>
      </c>
      <c r="M43" s="6"/>
      <c r="N43" s="68">
        <v>18823330800</v>
      </c>
      <c r="O43" s="6"/>
      <c r="P43" s="68">
        <v>18802495957</v>
      </c>
      <c r="Q43" s="6"/>
      <c r="R43" s="68">
        <v>20834843</v>
      </c>
    </row>
    <row r="44" spans="2:18" ht="21.75" customHeight="1" x14ac:dyDescent="0.55000000000000004">
      <c r="B44" s="22" t="s">
        <v>326</v>
      </c>
      <c r="D44" s="68">
        <v>1000000</v>
      </c>
      <c r="E44" s="6"/>
      <c r="F44" s="68">
        <v>6829123500</v>
      </c>
      <c r="G44" s="6"/>
      <c r="H44" s="68">
        <v>6706213041</v>
      </c>
      <c r="I44" s="6"/>
      <c r="J44" s="68">
        <v>122910459</v>
      </c>
      <c r="K44" s="6"/>
      <c r="L44" s="68">
        <v>1000000</v>
      </c>
      <c r="M44" s="6"/>
      <c r="N44" s="68">
        <v>6829123500</v>
      </c>
      <c r="O44" s="6"/>
      <c r="P44" s="68">
        <v>6706213041</v>
      </c>
      <c r="Q44" s="6"/>
      <c r="R44" s="68">
        <v>122910459</v>
      </c>
    </row>
    <row r="45" spans="2:18" ht="21.75" customHeight="1" x14ac:dyDescent="0.55000000000000004">
      <c r="B45" s="22" t="s">
        <v>334</v>
      </c>
      <c r="D45" s="68">
        <v>1400000</v>
      </c>
      <c r="E45" s="6"/>
      <c r="F45" s="68">
        <v>6631307550</v>
      </c>
      <c r="G45" s="6"/>
      <c r="H45" s="68">
        <v>6249587083</v>
      </c>
      <c r="I45" s="6"/>
      <c r="J45" s="68">
        <v>381720467</v>
      </c>
      <c r="K45" s="6"/>
      <c r="L45" s="68">
        <v>1400000</v>
      </c>
      <c r="M45" s="6"/>
      <c r="N45" s="68">
        <v>6631307550</v>
      </c>
      <c r="O45" s="6"/>
      <c r="P45" s="68">
        <v>6249587083</v>
      </c>
      <c r="Q45" s="6"/>
      <c r="R45" s="68">
        <v>381720467</v>
      </c>
    </row>
    <row r="46" spans="2:18" ht="21.75" customHeight="1" x14ac:dyDescent="0.55000000000000004">
      <c r="B46" s="22" t="s">
        <v>269</v>
      </c>
      <c r="D46" s="68">
        <v>2800000</v>
      </c>
      <c r="E46" s="6"/>
      <c r="F46" s="68">
        <v>5307829380</v>
      </c>
      <c r="G46" s="6"/>
      <c r="H46" s="68">
        <v>5429297394</v>
      </c>
      <c r="I46" s="6"/>
      <c r="J46" s="68">
        <v>-121468014</v>
      </c>
      <c r="K46" s="6"/>
      <c r="L46" s="68">
        <v>2800000</v>
      </c>
      <c r="M46" s="6"/>
      <c r="N46" s="68">
        <v>5307829380</v>
      </c>
      <c r="O46" s="6"/>
      <c r="P46" s="68">
        <v>5494694290</v>
      </c>
      <c r="Q46" s="6"/>
      <c r="R46" s="68">
        <v>-186864910</v>
      </c>
    </row>
    <row r="47" spans="2:18" ht="21.75" customHeight="1" x14ac:dyDescent="0.55000000000000004">
      <c r="B47" s="22" t="s">
        <v>335</v>
      </c>
      <c r="D47" s="68">
        <v>400000</v>
      </c>
      <c r="E47" s="6"/>
      <c r="F47" s="68">
        <v>5996109600</v>
      </c>
      <c r="G47" s="6"/>
      <c r="H47" s="68">
        <v>6557949199</v>
      </c>
      <c r="I47" s="6"/>
      <c r="J47" s="68">
        <v>-561839599</v>
      </c>
      <c r="K47" s="6"/>
      <c r="L47" s="68">
        <v>400000</v>
      </c>
      <c r="M47" s="6"/>
      <c r="N47" s="68">
        <v>5996109600</v>
      </c>
      <c r="O47" s="6"/>
      <c r="P47" s="68">
        <v>6557949199</v>
      </c>
      <c r="Q47" s="6"/>
      <c r="R47" s="68">
        <v>-561839599</v>
      </c>
    </row>
    <row r="48" spans="2:18" ht="21.75" customHeight="1" x14ac:dyDescent="0.55000000000000004">
      <c r="B48" s="22" t="s">
        <v>199</v>
      </c>
      <c r="D48" s="68">
        <v>500000</v>
      </c>
      <c r="E48" s="6"/>
      <c r="F48" s="68">
        <v>4239623250</v>
      </c>
      <c r="G48" s="6"/>
      <c r="H48" s="68">
        <v>3911586750</v>
      </c>
      <c r="I48" s="6"/>
      <c r="J48" s="68">
        <v>328036500</v>
      </c>
      <c r="K48" s="6"/>
      <c r="L48" s="68">
        <v>500000</v>
      </c>
      <c r="M48" s="6"/>
      <c r="N48" s="68">
        <v>4239623250</v>
      </c>
      <c r="O48" s="6"/>
      <c r="P48" s="68">
        <v>9190027249</v>
      </c>
      <c r="Q48" s="6"/>
      <c r="R48" s="68">
        <v>-4950403999</v>
      </c>
    </row>
    <row r="49" spans="2:52" ht="21.75" customHeight="1" x14ac:dyDescent="0.55000000000000004">
      <c r="B49" s="22" t="s">
        <v>306</v>
      </c>
      <c r="D49" s="68">
        <v>8200000</v>
      </c>
      <c r="E49" s="6"/>
      <c r="F49" s="68">
        <v>22953807360</v>
      </c>
      <c r="G49" s="6"/>
      <c r="H49" s="68">
        <v>23070076246</v>
      </c>
      <c r="I49" s="6"/>
      <c r="J49" s="68">
        <v>-116268886</v>
      </c>
      <c r="K49" s="6"/>
      <c r="L49" s="68">
        <v>8200000</v>
      </c>
      <c r="M49" s="6"/>
      <c r="N49" s="68">
        <v>22953807360</v>
      </c>
      <c r="O49" s="6"/>
      <c r="P49" s="68">
        <v>23070076246</v>
      </c>
      <c r="Q49" s="6"/>
      <c r="R49" s="68">
        <v>-116268886</v>
      </c>
    </row>
    <row r="50" spans="2:52" ht="21.75" customHeight="1" x14ac:dyDescent="0.55000000000000004">
      <c r="B50" s="22" t="s">
        <v>187</v>
      </c>
      <c r="D50" s="68">
        <v>200000</v>
      </c>
      <c r="E50" s="6"/>
      <c r="F50" s="68">
        <v>1809171000</v>
      </c>
      <c r="G50" s="6"/>
      <c r="H50" s="68">
        <v>-277595534</v>
      </c>
      <c r="I50" s="6"/>
      <c r="J50" s="68">
        <v>2086766534</v>
      </c>
      <c r="K50" s="6"/>
      <c r="L50" s="68">
        <v>200000</v>
      </c>
      <c r="M50" s="6"/>
      <c r="N50" s="68">
        <v>1809171000</v>
      </c>
      <c r="O50" s="6"/>
      <c r="P50" s="68">
        <v>1789659261</v>
      </c>
      <c r="Q50" s="6"/>
      <c r="R50" s="68">
        <v>19511739</v>
      </c>
    </row>
    <row r="51" spans="2:52" ht="21.75" customHeight="1" x14ac:dyDescent="0.55000000000000004">
      <c r="B51" s="22" t="s">
        <v>331</v>
      </c>
      <c r="D51" s="68">
        <v>600000</v>
      </c>
      <c r="E51" s="6"/>
      <c r="F51" s="68">
        <v>9650237400</v>
      </c>
      <c r="G51" s="6"/>
      <c r="H51" s="68">
        <v>10197250686</v>
      </c>
      <c r="I51" s="6"/>
      <c r="J51" s="68">
        <v>-547013286</v>
      </c>
      <c r="K51" s="6"/>
      <c r="L51" s="68">
        <v>600000</v>
      </c>
      <c r="M51" s="6"/>
      <c r="N51" s="68">
        <v>9650237400</v>
      </c>
      <c r="O51" s="6"/>
      <c r="P51" s="68">
        <v>10197250686</v>
      </c>
      <c r="Q51" s="6"/>
      <c r="R51" s="68">
        <v>-547013286</v>
      </c>
    </row>
    <row r="52" spans="2:52" ht="21.75" customHeight="1" x14ac:dyDescent="0.55000000000000004">
      <c r="B52" s="22" t="s">
        <v>188</v>
      </c>
      <c r="D52" s="68">
        <v>2500000</v>
      </c>
      <c r="E52" s="6"/>
      <c r="F52" s="68">
        <v>7226743500</v>
      </c>
      <c r="G52" s="6"/>
      <c r="H52" s="68">
        <v>6170602602</v>
      </c>
      <c r="I52" s="6"/>
      <c r="J52" s="68">
        <v>1056140898</v>
      </c>
      <c r="K52" s="6"/>
      <c r="L52" s="68">
        <v>2500000</v>
      </c>
      <c r="M52" s="6"/>
      <c r="N52" s="68">
        <v>7226743500</v>
      </c>
      <c r="O52" s="6"/>
      <c r="P52" s="68">
        <v>7040479704</v>
      </c>
      <c r="Q52" s="6"/>
      <c r="R52" s="68">
        <v>186263796</v>
      </c>
    </row>
    <row r="53" spans="2:52" ht="21.75" customHeight="1" x14ac:dyDescent="0.55000000000000004">
      <c r="D53" s="68"/>
      <c r="E53" s="6"/>
      <c r="F53" s="68"/>
      <c r="G53" s="6"/>
      <c r="H53" s="68"/>
      <c r="I53" s="6"/>
      <c r="J53" s="68"/>
      <c r="K53" s="6"/>
      <c r="L53" s="68"/>
      <c r="M53" s="6"/>
      <c r="N53" s="68"/>
      <c r="O53" s="6"/>
      <c r="P53" s="68"/>
      <c r="Q53" s="6"/>
      <c r="R53" s="68"/>
      <c r="AI53" s="22"/>
      <c r="AK53" s="68"/>
      <c r="AL53" s="6"/>
      <c r="AM53" s="68"/>
      <c r="AN53" s="6"/>
      <c r="AO53" s="68"/>
      <c r="AP53" s="6"/>
      <c r="AQ53" s="68"/>
      <c r="AR53" s="6"/>
      <c r="AS53" s="68"/>
      <c r="AT53" s="6"/>
      <c r="AU53" s="68"/>
      <c r="AV53" s="6"/>
      <c r="AW53" s="68"/>
      <c r="AX53" s="6"/>
      <c r="AY53" s="68"/>
    </row>
    <row r="54" spans="2:52" ht="21.75" thickBot="1" x14ac:dyDescent="0.6">
      <c r="B54" s="36" t="s">
        <v>65</v>
      </c>
      <c r="D54" s="69">
        <f>SUM(D10:D53)</f>
        <v>132103037</v>
      </c>
      <c r="E54" s="6"/>
      <c r="F54" s="69">
        <f>SUM(F10:F53)</f>
        <v>332778015376</v>
      </c>
      <c r="G54" s="6"/>
      <c r="H54" s="69">
        <f>SUM(H10:H53)</f>
        <v>318730421890</v>
      </c>
      <c r="I54" s="6"/>
      <c r="J54" s="69">
        <f>SUM(J10:J53)</f>
        <v>14047593487</v>
      </c>
      <c r="K54" s="6"/>
      <c r="L54" s="69">
        <f>SUM(L10:L53)</f>
        <v>132103037</v>
      </c>
      <c r="M54" s="6"/>
      <c r="N54" s="69">
        <f>SUM(N10:N53)</f>
        <v>332778015376</v>
      </c>
      <c r="O54" s="6"/>
      <c r="P54" s="69">
        <f>SUM(P10:P53)</f>
        <v>341508156753</v>
      </c>
      <c r="Q54" s="6"/>
      <c r="R54" s="69">
        <f>SUM(R10:R53)</f>
        <v>-8730141375</v>
      </c>
      <c r="AI54" s="22"/>
      <c r="AK54" s="68"/>
      <c r="AL54" s="6"/>
      <c r="AM54" s="68"/>
      <c r="AN54" s="6"/>
      <c r="AO54" s="68"/>
      <c r="AP54" s="6"/>
      <c r="AQ54" s="68"/>
      <c r="AR54" s="6"/>
      <c r="AS54" s="68"/>
      <c r="AT54" s="6"/>
      <c r="AU54" s="68"/>
      <c r="AV54" s="6"/>
      <c r="AW54" s="68"/>
      <c r="AX54" s="6"/>
      <c r="AY54" s="68"/>
    </row>
    <row r="55" spans="2:52" ht="21.75" thickTop="1" x14ac:dyDescent="0.55000000000000004">
      <c r="AI55" s="22"/>
      <c r="AK55" s="68"/>
      <c r="AL55" s="6"/>
      <c r="AM55" s="68"/>
      <c r="AN55" s="6"/>
      <c r="AO55" s="68"/>
      <c r="AP55" s="6"/>
      <c r="AQ55" s="68"/>
      <c r="AR55" s="6"/>
      <c r="AS55" s="68"/>
      <c r="AT55" s="6"/>
      <c r="AU55" s="68"/>
      <c r="AV55" s="6"/>
      <c r="AW55" s="68"/>
      <c r="AX55" s="6"/>
      <c r="AY55" s="68"/>
    </row>
    <row r="56" spans="2:52" ht="30" x14ac:dyDescent="0.75">
      <c r="J56" s="46">
        <v>19</v>
      </c>
      <c r="L56" s="21"/>
      <c r="AI56" s="22"/>
      <c r="AK56" s="68"/>
      <c r="AL56" s="6"/>
      <c r="AM56" s="68"/>
      <c r="AN56" s="6"/>
      <c r="AO56" s="68"/>
      <c r="AP56" s="6"/>
      <c r="AQ56" s="68"/>
      <c r="AR56" s="6"/>
      <c r="AS56" s="68"/>
      <c r="AT56" s="6"/>
      <c r="AU56" s="68"/>
      <c r="AV56" s="6"/>
      <c r="AW56" s="68"/>
      <c r="AX56" s="6"/>
      <c r="AY56" s="68"/>
    </row>
    <row r="57" spans="2:52" x14ac:dyDescent="0.55000000000000004">
      <c r="AI57" s="22"/>
      <c r="AK57" s="68"/>
      <c r="AL57" s="6"/>
      <c r="AM57" s="68"/>
      <c r="AN57" s="6"/>
      <c r="AO57" s="68"/>
      <c r="AP57" s="6"/>
      <c r="AQ57" s="68"/>
      <c r="AR57" s="6"/>
      <c r="AS57" s="68"/>
      <c r="AT57" s="6"/>
      <c r="AU57" s="68"/>
      <c r="AV57" s="6"/>
      <c r="AW57" s="68"/>
      <c r="AX57" s="6"/>
      <c r="AY57" s="68"/>
    </row>
    <row r="58" spans="2:52" x14ac:dyDescent="0.55000000000000004">
      <c r="AI58" s="22"/>
      <c r="AK58" s="68"/>
      <c r="AL58" s="6"/>
      <c r="AM58" s="68"/>
      <c r="AN58" s="6"/>
      <c r="AO58" s="68"/>
      <c r="AP58" s="6"/>
      <c r="AQ58" s="68"/>
      <c r="AR58" s="6"/>
      <c r="AS58" s="68"/>
      <c r="AT58" s="6"/>
      <c r="AU58" s="68"/>
      <c r="AV58" s="6"/>
      <c r="AW58" s="68"/>
      <c r="AX58" s="6"/>
      <c r="AY58" s="68"/>
    </row>
    <row r="59" spans="2:52" x14ac:dyDescent="0.55000000000000004">
      <c r="AJ59" s="22"/>
      <c r="AL59" s="68"/>
      <c r="AM59" s="6"/>
      <c r="AN59" s="68"/>
      <c r="AO59" s="6"/>
      <c r="AP59" s="68"/>
      <c r="AQ59" s="6"/>
      <c r="AR59" s="68"/>
      <c r="AS59" s="6"/>
      <c r="AT59" s="68"/>
      <c r="AU59" s="6"/>
      <c r="AV59" s="68"/>
      <c r="AW59" s="6"/>
      <c r="AX59" s="68"/>
      <c r="AY59" s="6"/>
      <c r="AZ59" s="68"/>
    </row>
    <row r="60" spans="2:52" x14ac:dyDescent="0.55000000000000004">
      <c r="AJ60" s="22"/>
      <c r="AL60" s="68"/>
      <c r="AM60" s="6"/>
      <c r="AN60" s="68"/>
      <c r="AO60" s="6"/>
      <c r="AP60" s="68"/>
      <c r="AQ60" s="6"/>
      <c r="AR60" s="68"/>
      <c r="AS60" s="6"/>
      <c r="AT60" s="68"/>
      <c r="AU60" s="6"/>
      <c r="AV60" s="68"/>
      <c r="AW60" s="6"/>
      <c r="AX60" s="68"/>
      <c r="AY60" s="6"/>
      <c r="AZ60" s="68"/>
    </row>
    <row r="61" spans="2:52" x14ac:dyDescent="0.55000000000000004">
      <c r="AJ61" s="22"/>
      <c r="AL61" s="68"/>
      <c r="AM61" s="6"/>
      <c r="AN61" s="68"/>
      <c r="AO61" s="6"/>
      <c r="AP61" s="68"/>
      <c r="AQ61" s="6"/>
      <c r="AR61" s="68"/>
      <c r="AS61" s="6"/>
      <c r="AT61" s="68"/>
      <c r="AU61" s="6"/>
      <c r="AV61" s="68"/>
      <c r="AW61" s="6"/>
      <c r="AX61" s="68"/>
      <c r="AY61" s="6"/>
      <c r="AZ61" s="68"/>
    </row>
    <row r="62" spans="2:52" x14ac:dyDescent="0.55000000000000004">
      <c r="AJ62" s="22"/>
      <c r="AL62" s="68"/>
      <c r="AM62" s="6"/>
      <c r="AN62" s="68"/>
      <c r="AO62" s="6"/>
      <c r="AP62" s="68"/>
      <c r="AQ62" s="6"/>
      <c r="AR62" s="68"/>
      <c r="AS62" s="6"/>
      <c r="AT62" s="68"/>
      <c r="AU62" s="6"/>
      <c r="AV62" s="68"/>
      <c r="AW62" s="6"/>
      <c r="AX62" s="68"/>
      <c r="AY62" s="6"/>
      <c r="AZ62" s="68"/>
    </row>
    <row r="63" spans="2:52" x14ac:dyDescent="0.55000000000000004">
      <c r="AJ63" s="22"/>
      <c r="AL63" s="68"/>
      <c r="AM63" s="6"/>
      <c r="AN63" s="68"/>
      <c r="AO63" s="6"/>
      <c r="AP63" s="68"/>
      <c r="AQ63" s="6"/>
      <c r="AR63" s="68"/>
      <c r="AS63" s="6"/>
      <c r="AT63" s="68"/>
      <c r="AU63" s="6"/>
      <c r="AV63" s="68"/>
      <c r="AW63" s="6"/>
      <c r="AX63" s="68"/>
      <c r="AY63" s="6"/>
      <c r="AZ63" s="68"/>
    </row>
    <row r="64" spans="2:52" x14ac:dyDescent="0.55000000000000004">
      <c r="AJ64" s="22"/>
      <c r="AL64" s="68"/>
      <c r="AM64" s="6"/>
      <c r="AN64" s="68"/>
      <c r="AO64" s="6"/>
      <c r="AP64" s="68"/>
      <c r="AQ64" s="6"/>
      <c r="AR64" s="68"/>
      <c r="AS64" s="6"/>
      <c r="AT64" s="68"/>
      <c r="AU64" s="6"/>
      <c r="AV64" s="68"/>
      <c r="AW64" s="6"/>
      <c r="AX64" s="68"/>
      <c r="AY64" s="6"/>
      <c r="AZ64" s="68"/>
    </row>
    <row r="65" spans="36:52" x14ac:dyDescent="0.55000000000000004">
      <c r="AJ65" s="22"/>
      <c r="AL65" s="68"/>
      <c r="AM65" s="6"/>
      <c r="AN65" s="68"/>
      <c r="AO65" s="6"/>
      <c r="AP65" s="68"/>
      <c r="AQ65" s="6"/>
      <c r="AR65" s="68"/>
      <c r="AS65" s="6"/>
      <c r="AT65" s="68"/>
      <c r="AU65" s="6"/>
      <c r="AV65" s="68"/>
      <c r="AW65" s="6"/>
      <c r="AX65" s="68"/>
      <c r="AY65" s="6"/>
      <c r="AZ65" s="68"/>
    </row>
    <row r="66" spans="36:52" x14ac:dyDescent="0.55000000000000004">
      <c r="AJ66" s="22"/>
      <c r="AL66" s="68"/>
      <c r="AM66" s="6"/>
      <c r="AN66" s="68"/>
      <c r="AO66" s="6"/>
      <c r="AP66" s="68"/>
      <c r="AQ66" s="6"/>
      <c r="AR66" s="68"/>
      <c r="AS66" s="6"/>
      <c r="AT66" s="68"/>
      <c r="AU66" s="6"/>
      <c r="AV66" s="68"/>
      <c r="AW66" s="6"/>
      <c r="AX66" s="68"/>
      <c r="AY66" s="6"/>
      <c r="AZ66" s="68"/>
    </row>
    <row r="67" spans="36:52" x14ac:dyDescent="0.55000000000000004">
      <c r="AJ67" s="22"/>
      <c r="AL67" s="68"/>
      <c r="AM67" s="6"/>
      <c r="AN67" s="68"/>
      <c r="AO67" s="6"/>
      <c r="AP67" s="68"/>
      <c r="AQ67" s="6"/>
      <c r="AR67" s="68"/>
      <c r="AS67" s="6"/>
      <c r="AT67" s="68"/>
      <c r="AU67" s="6"/>
      <c r="AV67" s="68"/>
      <c r="AW67" s="6"/>
      <c r="AX67" s="68"/>
      <c r="AY67" s="6"/>
      <c r="AZ67" s="68"/>
    </row>
    <row r="68" spans="36:52" x14ac:dyDescent="0.55000000000000004">
      <c r="AJ68" s="22"/>
      <c r="AL68" s="68"/>
      <c r="AM68" s="6"/>
      <c r="AN68" s="68"/>
      <c r="AO68" s="6"/>
      <c r="AP68" s="68"/>
      <c r="AQ68" s="6"/>
      <c r="AR68" s="68"/>
      <c r="AS68" s="6"/>
      <c r="AT68" s="68"/>
      <c r="AU68" s="6"/>
      <c r="AV68" s="68"/>
      <c r="AW68" s="6"/>
      <c r="AX68" s="68"/>
      <c r="AY68" s="6"/>
      <c r="AZ68" s="68"/>
    </row>
    <row r="69" spans="36:52" x14ac:dyDescent="0.55000000000000004">
      <c r="AJ69" s="22"/>
      <c r="AL69" s="68"/>
      <c r="AM69" s="6"/>
      <c r="AN69" s="68"/>
      <c r="AO69" s="6"/>
      <c r="AP69" s="68"/>
      <c r="AQ69" s="6"/>
      <c r="AR69" s="68"/>
      <c r="AS69" s="6"/>
      <c r="AT69" s="68"/>
      <c r="AU69" s="6"/>
      <c r="AV69" s="68"/>
      <c r="AW69" s="6"/>
      <c r="AX69" s="68"/>
      <c r="AY69" s="6"/>
      <c r="AZ69" s="68"/>
    </row>
  </sheetData>
  <sortState xmlns:xlrd2="http://schemas.microsoft.com/office/spreadsheetml/2017/richdata2" ref="B10:R52">
    <sortCondition descending="1" ref="R10:R52"/>
  </sortState>
  <mergeCells count="14">
    <mergeCell ref="B2:R2"/>
    <mergeCell ref="B3:R3"/>
    <mergeCell ref="B4:R4"/>
    <mergeCell ref="L9"/>
    <mergeCell ref="N9"/>
    <mergeCell ref="P9"/>
    <mergeCell ref="R9"/>
    <mergeCell ref="L8:R8"/>
    <mergeCell ref="B8:B9"/>
    <mergeCell ref="D9"/>
    <mergeCell ref="F9"/>
    <mergeCell ref="H9"/>
    <mergeCell ref="J9"/>
    <mergeCell ref="D8:J8"/>
  </mergeCells>
  <printOptions horizontalCentered="1" verticalCentered="1"/>
  <pageMargins left="0.2" right="0.2" top="0.25" bottom="0.25" header="0.3" footer="0.3"/>
  <pageSetup paperSize="9" scale="55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B2:AB139"/>
  <sheetViews>
    <sheetView rightToLeft="1" view="pageBreakPreview" topLeftCell="A118" zoomScale="70" zoomScaleNormal="85" zoomScaleSheetLayoutView="70" workbookViewId="0">
      <selection activeCell="P138" sqref="P138"/>
    </sheetView>
  </sheetViews>
  <sheetFormatPr defaultColWidth="9.140625" defaultRowHeight="21" x14ac:dyDescent="0.55000000000000004"/>
  <cols>
    <col min="1" max="1" width="3.7109375" style="2" customWidth="1"/>
    <col min="2" max="2" width="53.140625" style="2" bestFit="1" customWidth="1"/>
    <col min="3" max="3" width="1" style="2" customWidth="1"/>
    <col min="4" max="4" width="11.7109375" style="2" customWidth="1"/>
    <col min="5" max="5" width="1" style="2" customWidth="1"/>
    <col min="6" max="6" width="15.7109375" style="2" bestFit="1" customWidth="1"/>
    <col min="7" max="7" width="1" style="2" customWidth="1"/>
    <col min="8" max="8" width="17.140625" style="2" bestFit="1" customWidth="1"/>
    <col min="9" max="9" width="1" style="2" customWidth="1"/>
    <col min="10" max="10" width="19" style="2" customWidth="1"/>
    <col min="11" max="11" width="0.85546875" style="2" customWidth="1"/>
    <col min="12" max="12" width="39.140625" style="2" bestFit="1" customWidth="1"/>
    <col min="13" max="13" width="0.85546875" style="2" customWidth="1"/>
    <col min="14" max="14" width="39.140625" style="2" bestFit="1" customWidth="1"/>
    <col min="15" max="15" width="0.85546875" style="2" customWidth="1"/>
    <col min="16" max="16" width="39.140625" style="2" bestFit="1" customWidth="1"/>
    <col min="17" max="17" width="0.85546875" style="2" customWidth="1"/>
    <col min="18" max="18" width="39.140625" style="2" bestFit="1" customWidth="1"/>
    <col min="19" max="19" width="1" style="2" customWidth="1"/>
    <col min="20" max="20" width="9.140625" style="2" customWidth="1"/>
    <col min="21" max="21" width="9.140625" style="2"/>
    <col min="22" max="22" width="6.5703125" style="2" bestFit="1" customWidth="1"/>
    <col min="23" max="16384" width="9.140625" style="2"/>
  </cols>
  <sheetData>
    <row r="2" spans="2:28" ht="30" x14ac:dyDescent="0.55000000000000004">
      <c r="B2" s="168" t="s">
        <v>182</v>
      </c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  <c r="Q2" s="168"/>
      <c r="R2" s="168"/>
    </row>
    <row r="3" spans="2:28" ht="30" x14ac:dyDescent="0.55000000000000004">
      <c r="B3" s="168" t="s">
        <v>37</v>
      </c>
      <c r="C3" s="168"/>
      <c r="D3" s="168"/>
      <c r="E3" s="168"/>
      <c r="F3" s="168"/>
      <c r="G3" s="168"/>
      <c r="H3" s="168"/>
      <c r="I3" s="168"/>
      <c r="J3" s="168"/>
      <c r="K3" s="168"/>
      <c r="L3" s="168"/>
      <c r="M3" s="168"/>
      <c r="N3" s="168"/>
      <c r="O3" s="168"/>
      <c r="P3" s="168"/>
      <c r="Q3" s="168"/>
      <c r="R3" s="168"/>
    </row>
    <row r="4" spans="2:28" ht="30" x14ac:dyDescent="0.55000000000000004">
      <c r="B4" s="168" t="s">
        <v>321</v>
      </c>
      <c r="C4" s="168"/>
      <c r="D4" s="168"/>
      <c r="E4" s="168"/>
      <c r="F4" s="168"/>
      <c r="G4" s="168"/>
      <c r="H4" s="168"/>
      <c r="I4" s="168"/>
      <c r="J4" s="168"/>
      <c r="K4" s="168"/>
      <c r="L4" s="168"/>
      <c r="M4" s="168"/>
      <c r="N4" s="168"/>
      <c r="O4" s="168"/>
      <c r="P4" s="168"/>
      <c r="Q4" s="168"/>
      <c r="R4" s="168"/>
    </row>
    <row r="6" spans="2:28" ht="30" x14ac:dyDescent="0.55000000000000004">
      <c r="B6" s="12" t="s">
        <v>175</v>
      </c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</row>
    <row r="7" spans="2:28" ht="30" x14ac:dyDescent="0.55000000000000004">
      <c r="B7" s="12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</row>
    <row r="8" spans="2:28" ht="30" x14ac:dyDescent="0.75">
      <c r="B8" s="117" t="s">
        <v>1</v>
      </c>
      <c r="D8" s="11" t="s">
        <v>39</v>
      </c>
      <c r="E8" s="11"/>
      <c r="F8" s="11" t="s">
        <v>39</v>
      </c>
      <c r="G8" s="11"/>
      <c r="H8" s="11" t="s">
        <v>39</v>
      </c>
      <c r="I8" s="11"/>
      <c r="J8" s="11" t="s">
        <v>39</v>
      </c>
      <c r="L8" s="11" t="s">
        <v>40</v>
      </c>
      <c r="M8" s="11"/>
      <c r="N8" s="11" t="s">
        <v>40</v>
      </c>
      <c r="O8" s="11"/>
      <c r="P8" s="11" t="s">
        <v>40</v>
      </c>
      <c r="Q8" s="11"/>
      <c r="R8" s="11" t="s">
        <v>40</v>
      </c>
    </row>
    <row r="9" spans="2:28" s="4" customFormat="1" ht="63" customHeight="1" x14ac:dyDescent="0.75">
      <c r="B9" s="117" t="s">
        <v>1</v>
      </c>
      <c r="D9" s="115" t="s">
        <v>5</v>
      </c>
      <c r="E9" s="34"/>
      <c r="F9" s="115" t="s">
        <v>50</v>
      </c>
      <c r="G9" s="34"/>
      <c r="H9" s="115" t="s">
        <v>51</v>
      </c>
      <c r="I9" s="34"/>
      <c r="J9" s="115" t="s">
        <v>53</v>
      </c>
      <c r="L9" s="115" t="s">
        <v>5</v>
      </c>
      <c r="M9" s="34"/>
      <c r="N9" s="115" t="s">
        <v>50</v>
      </c>
      <c r="O9" s="34"/>
      <c r="P9" s="115" t="s">
        <v>51</v>
      </c>
      <c r="Q9" s="34"/>
      <c r="R9" s="115" t="s">
        <v>53</v>
      </c>
    </row>
    <row r="10" spans="2:28" ht="25.5" customHeight="1" x14ac:dyDescent="0.55000000000000004">
      <c r="B10" s="30" t="s">
        <v>83</v>
      </c>
      <c r="D10" s="114">
        <v>0</v>
      </c>
      <c r="E10" s="71"/>
      <c r="F10" s="114">
        <v>0</v>
      </c>
      <c r="G10" s="71"/>
      <c r="H10" s="114">
        <v>0</v>
      </c>
      <c r="I10" s="71"/>
      <c r="J10" s="114">
        <v>0</v>
      </c>
      <c r="K10" s="71"/>
      <c r="L10" s="114">
        <v>702061</v>
      </c>
      <c r="M10" s="71"/>
      <c r="N10" s="114">
        <v>36339376480</v>
      </c>
      <c r="O10" s="71"/>
      <c r="P10" s="114">
        <v>31950134776</v>
      </c>
      <c r="Q10" s="71"/>
      <c r="R10" s="114">
        <v>4389241704</v>
      </c>
      <c r="V10" s="92">
        <v>6.5500000000000003E-2</v>
      </c>
    </row>
    <row r="11" spans="2:28" ht="25.5" customHeight="1" x14ac:dyDescent="0.55000000000000004">
      <c r="B11" s="2" t="s">
        <v>189</v>
      </c>
      <c r="D11" s="73">
        <v>450000</v>
      </c>
      <c r="E11" s="71"/>
      <c r="F11" s="73">
        <v>14530257391</v>
      </c>
      <c r="G11" s="71"/>
      <c r="H11" s="73">
        <v>12362375044</v>
      </c>
      <c r="I11" s="71"/>
      <c r="J11" s="73">
        <v>2167882347</v>
      </c>
      <c r="K11" s="71"/>
      <c r="L11" s="73">
        <v>1403938</v>
      </c>
      <c r="M11" s="71"/>
      <c r="N11" s="73">
        <v>39728829547</v>
      </c>
      <c r="O11" s="71"/>
      <c r="P11" s="73">
        <v>36899149822</v>
      </c>
      <c r="Q11" s="71"/>
      <c r="R11" s="73">
        <v>2829679725</v>
      </c>
      <c r="V11" s="92"/>
    </row>
    <row r="12" spans="2:28" ht="25.5" customHeight="1" x14ac:dyDescent="0.55000000000000004">
      <c r="B12" s="2" t="s">
        <v>78</v>
      </c>
      <c r="D12" s="73">
        <v>0</v>
      </c>
      <c r="E12" s="71"/>
      <c r="F12" s="73">
        <v>0</v>
      </c>
      <c r="G12" s="71"/>
      <c r="H12" s="73">
        <v>0</v>
      </c>
      <c r="I12" s="71"/>
      <c r="J12" s="73">
        <v>0</v>
      </c>
      <c r="K12" s="71"/>
      <c r="L12" s="73">
        <v>1002024</v>
      </c>
      <c r="M12" s="71"/>
      <c r="N12" s="73">
        <v>31146514458</v>
      </c>
      <c r="O12" s="71"/>
      <c r="P12" s="73">
        <v>28357883921</v>
      </c>
      <c r="Q12" s="71"/>
      <c r="R12" s="73">
        <v>2788630537</v>
      </c>
      <c r="V12" s="92"/>
    </row>
    <row r="13" spans="2:28" ht="25.5" customHeight="1" x14ac:dyDescent="0.55000000000000004">
      <c r="B13" s="2" t="s">
        <v>271</v>
      </c>
      <c r="D13" s="73">
        <v>278113</v>
      </c>
      <c r="E13" s="71"/>
      <c r="F13" s="73">
        <v>5129460291</v>
      </c>
      <c r="G13" s="71"/>
      <c r="H13" s="73">
        <v>3768522422</v>
      </c>
      <c r="I13" s="71"/>
      <c r="J13" s="73">
        <v>1360937869</v>
      </c>
      <c r="K13" s="71"/>
      <c r="L13" s="73">
        <v>1030000</v>
      </c>
      <c r="M13" s="71"/>
      <c r="N13" s="73">
        <v>16406084521</v>
      </c>
      <c r="O13" s="71"/>
      <c r="P13" s="73">
        <v>13889675535</v>
      </c>
      <c r="Q13" s="71"/>
      <c r="R13" s="73">
        <v>2516408986</v>
      </c>
      <c r="V13" s="92"/>
    </row>
    <row r="14" spans="2:28" ht="25.5" customHeight="1" x14ac:dyDescent="0.55000000000000004">
      <c r="B14" s="2" t="s">
        <v>266</v>
      </c>
      <c r="D14" s="73">
        <v>500000</v>
      </c>
      <c r="E14" s="71"/>
      <c r="F14" s="73">
        <v>6689956525</v>
      </c>
      <c r="G14" s="71"/>
      <c r="H14" s="73">
        <v>5206789887</v>
      </c>
      <c r="I14" s="71"/>
      <c r="J14" s="73">
        <v>1483166638</v>
      </c>
      <c r="K14" s="71"/>
      <c r="L14" s="73">
        <v>1250000</v>
      </c>
      <c r="M14" s="71"/>
      <c r="N14" s="73">
        <v>14816148005</v>
      </c>
      <c r="O14" s="71"/>
      <c r="P14" s="73">
        <v>13016974723</v>
      </c>
      <c r="Q14" s="71"/>
      <c r="R14" s="73">
        <v>1799173282</v>
      </c>
      <c r="V14" s="92"/>
    </row>
    <row r="15" spans="2:28" ht="25.5" customHeight="1" x14ac:dyDescent="0.55000000000000004">
      <c r="B15" s="2" t="s">
        <v>234</v>
      </c>
      <c r="D15" s="73">
        <v>100000</v>
      </c>
      <c r="E15" s="71"/>
      <c r="F15" s="73">
        <v>2852923500</v>
      </c>
      <c r="G15" s="71"/>
      <c r="H15" s="73">
        <v>2142434027</v>
      </c>
      <c r="I15" s="71"/>
      <c r="J15" s="73">
        <v>710489473</v>
      </c>
      <c r="K15" s="71"/>
      <c r="L15" s="73">
        <v>732030</v>
      </c>
      <c r="M15" s="71"/>
      <c r="N15" s="73">
        <v>16483544541</v>
      </c>
      <c r="O15" s="71"/>
      <c r="P15" s="73">
        <v>14730471461</v>
      </c>
      <c r="Q15" s="71"/>
      <c r="R15" s="73">
        <v>1753073080</v>
      </c>
      <c r="V15" s="92"/>
    </row>
    <row r="16" spans="2:28" ht="25.5" customHeight="1" x14ac:dyDescent="0.55000000000000004">
      <c r="B16" s="2" t="s">
        <v>231</v>
      </c>
      <c r="D16" s="73">
        <v>1600000</v>
      </c>
      <c r="E16" s="71"/>
      <c r="F16" s="73">
        <v>4116579808</v>
      </c>
      <c r="G16" s="71"/>
      <c r="H16" s="73">
        <v>2786317006</v>
      </c>
      <c r="I16" s="71"/>
      <c r="J16" s="73">
        <v>1330262802</v>
      </c>
      <c r="K16" s="71"/>
      <c r="L16" s="73">
        <v>3730702</v>
      </c>
      <c r="M16" s="71"/>
      <c r="N16" s="73">
        <v>8084172672</v>
      </c>
      <c r="O16" s="71"/>
      <c r="P16" s="73">
        <v>6356639621</v>
      </c>
      <c r="Q16" s="71"/>
      <c r="R16" s="73">
        <v>1727533051</v>
      </c>
      <c r="V16" s="92"/>
    </row>
    <row r="17" spans="2:22" ht="25.5" customHeight="1" x14ac:dyDescent="0.55000000000000004">
      <c r="B17" s="2" t="s">
        <v>233</v>
      </c>
      <c r="D17" s="73">
        <v>100000</v>
      </c>
      <c r="E17" s="71"/>
      <c r="F17" s="73">
        <v>6283150431</v>
      </c>
      <c r="G17" s="71"/>
      <c r="H17" s="73">
        <v>6410522430</v>
      </c>
      <c r="I17" s="71"/>
      <c r="J17" s="73">
        <v>-127371999</v>
      </c>
      <c r="K17" s="71"/>
      <c r="L17" s="73">
        <v>400000</v>
      </c>
      <c r="M17" s="71"/>
      <c r="N17" s="73">
        <v>24601607411</v>
      </c>
      <c r="O17" s="71"/>
      <c r="P17" s="73">
        <v>22878790691</v>
      </c>
      <c r="Q17" s="71"/>
      <c r="R17" s="73">
        <v>1722816720</v>
      </c>
      <c r="V17" s="92"/>
    </row>
    <row r="18" spans="2:22" ht="25.5" customHeight="1" x14ac:dyDescent="0.55000000000000004">
      <c r="B18" s="2" t="s">
        <v>308</v>
      </c>
      <c r="D18" s="73">
        <v>1400000</v>
      </c>
      <c r="E18" s="71"/>
      <c r="F18" s="73">
        <v>12678113746</v>
      </c>
      <c r="G18" s="71"/>
      <c r="H18" s="73">
        <v>11074267346</v>
      </c>
      <c r="I18" s="71"/>
      <c r="J18" s="73">
        <v>1603846400</v>
      </c>
      <c r="K18" s="71"/>
      <c r="L18" s="73">
        <v>1400000</v>
      </c>
      <c r="M18" s="71"/>
      <c r="N18" s="73">
        <v>12678113746</v>
      </c>
      <c r="O18" s="71"/>
      <c r="P18" s="73">
        <v>11074267346</v>
      </c>
      <c r="Q18" s="71"/>
      <c r="R18" s="73">
        <v>1603846400</v>
      </c>
      <c r="V18" s="92"/>
    </row>
    <row r="19" spans="2:22" ht="25.5" customHeight="1" x14ac:dyDescent="0.55000000000000004">
      <c r="B19" s="2" t="s">
        <v>232</v>
      </c>
      <c r="D19" s="73">
        <v>0</v>
      </c>
      <c r="E19" s="71"/>
      <c r="F19" s="73">
        <v>0</v>
      </c>
      <c r="G19" s="71"/>
      <c r="H19" s="73">
        <v>0</v>
      </c>
      <c r="I19" s="71"/>
      <c r="J19" s="73">
        <v>0</v>
      </c>
      <c r="K19" s="71"/>
      <c r="L19" s="73">
        <v>1100000</v>
      </c>
      <c r="M19" s="71"/>
      <c r="N19" s="73">
        <v>15691449644</v>
      </c>
      <c r="O19" s="71"/>
      <c r="P19" s="73">
        <v>14186036117</v>
      </c>
      <c r="Q19" s="71"/>
      <c r="R19" s="73">
        <v>1505413527</v>
      </c>
      <c r="V19" s="92"/>
    </row>
    <row r="20" spans="2:22" ht="25.5" customHeight="1" x14ac:dyDescent="0.55000000000000004">
      <c r="B20" s="2" t="s">
        <v>312</v>
      </c>
      <c r="D20" s="73">
        <v>0</v>
      </c>
      <c r="E20" s="71"/>
      <c r="F20" s="73">
        <v>0</v>
      </c>
      <c r="G20" s="71"/>
      <c r="H20" s="73">
        <v>0</v>
      </c>
      <c r="I20" s="71"/>
      <c r="J20" s="73">
        <v>0</v>
      </c>
      <c r="K20" s="71"/>
      <c r="L20" s="73">
        <v>350000</v>
      </c>
      <c r="M20" s="71"/>
      <c r="N20" s="73">
        <v>14172667906</v>
      </c>
      <c r="O20" s="71"/>
      <c r="P20" s="73">
        <v>12827703054</v>
      </c>
      <c r="Q20" s="71"/>
      <c r="R20" s="73">
        <v>1344964852</v>
      </c>
      <c r="V20" s="92"/>
    </row>
    <row r="21" spans="2:22" ht="25.5" customHeight="1" x14ac:dyDescent="0.55000000000000004">
      <c r="B21" s="2" t="s">
        <v>282</v>
      </c>
      <c r="D21" s="73">
        <v>120000</v>
      </c>
      <c r="E21" s="71"/>
      <c r="F21" s="73">
        <v>5667756220</v>
      </c>
      <c r="G21" s="71"/>
      <c r="H21" s="73">
        <v>4853307326</v>
      </c>
      <c r="I21" s="71"/>
      <c r="J21" s="73">
        <v>814448894</v>
      </c>
      <c r="K21" s="71"/>
      <c r="L21" s="73">
        <v>310000</v>
      </c>
      <c r="M21" s="71"/>
      <c r="N21" s="73">
        <v>13827262035</v>
      </c>
      <c r="O21" s="71"/>
      <c r="P21" s="73">
        <v>12537710595</v>
      </c>
      <c r="Q21" s="71"/>
      <c r="R21" s="73">
        <v>1289551440</v>
      </c>
      <c r="V21" s="92"/>
    </row>
    <row r="22" spans="2:22" ht="25.5" customHeight="1" x14ac:dyDescent="0.55000000000000004">
      <c r="B22" s="2" t="s">
        <v>317</v>
      </c>
      <c r="D22" s="73">
        <v>0</v>
      </c>
      <c r="E22" s="71"/>
      <c r="F22" s="73">
        <v>0</v>
      </c>
      <c r="G22" s="71"/>
      <c r="H22" s="73">
        <v>0</v>
      </c>
      <c r="I22" s="71"/>
      <c r="J22" s="73">
        <v>0</v>
      </c>
      <c r="K22" s="71"/>
      <c r="L22" s="73">
        <v>50000</v>
      </c>
      <c r="M22" s="71"/>
      <c r="N22" s="73">
        <v>9875522286</v>
      </c>
      <c r="O22" s="71"/>
      <c r="P22" s="73">
        <v>8684051321</v>
      </c>
      <c r="Q22" s="71"/>
      <c r="R22" s="73">
        <v>1191470965</v>
      </c>
      <c r="V22" s="92"/>
    </row>
    <row r="23" spans="2:22" ht="25.5" customHeight="1" x14ac:dyDescent="0.55000000000000004">
      <c r="B23" s="2" t="s">
        <v>309</v>
      </c>
      <c r="D23" s="73">
        <v>0</v>
      </c>
      <c r="E23" s="71"/>
      <c r="F23" s="73">
        <v>0</v>
      </c>
      <c r="G23" s="71"/>
      <c r="H23" s="73">
        <v>0</v>
      </c>
      <c r="I23" s="71"/>
      <c r="J23" s="73">
        <v>0</v>
      </c>
      <c r="K23" s="71"/>
      <c r="L23" s="73">
        <v>2000000</v>
      </c>
      <c r="M23" s="71"/>
      <c r="N23" s="73">
        <v>7525682878</v>
      </c>
      <c r="O23" s="71"/>
      <c r="P23" s="73">
        <v>6444723621</v>
      </c>
      <c r="Q23" s="71"/>
      <c r="R23" s="73">
        <v>1080959257</v>
      </c>
      <c r="V23" s="92"/>
    </row>
    <row r="24" spans="2:22" ht="25.5" customHeight="1" x14ac:dyDescent="0.55000000000000004">
      <c r="B24" s="2" t="s">
        <v>230</v>
      </c>
      <c r="D24" s="73">
        <v>2400000</v>
      </c>
      <c r="E24" s="71"/>
      <c r="F24" s="73">
        <v>8757580530</v>
      </c>
      <c r="G24" s="71"/>
      <c r="H24" s="73">
        <v>7557925599</v>
      </c>
      <c r="I24" s="71"/>
      <c r="J24" s="73">
        <v>1199654931</v>
      </c>
      <c r="K24" s="71"/>
      <c r="L24" s="73">
        <v>4200000</v>
      </c>
      <c r="M24" s="71"/>
      <c r="N24" s="73">
        <v>14052590486</v>
      </c>
      <c r="O24" s="71"/>
      <c r="P24" s="73">
        <v>12978084154</v>
      </c>
      <c r="Q24" s="71"/>
      <c r="R24" s="73">
        <v>1074506332</v>
      </c>
      <c r="V24" s="92"/>
    </row>
    <row r="25" spans="2:22" ht="25.5" customHeight="1" x14ac:dyDescent="0.55000000000000004">
      <c r="B25" s="2" t="s">
        <v>263</v>
      </c>
      <c r="D25" s="73">
        <v>2104739</v>
      </c>
      <c r="E25" s="71"/>
      <c r="F25" s="73">
        <v>13162701784</v>
      </c>
      <c r="G25" s="71"/>
      <c r="H25" s="73">
        <v>12187017971</v>
      </c>
      <c r="I25" s="71"/>
      <c r="J25" s="73">
        <v>975683813</v>
      </c>
      <c r="K25" s="71"/>
      <c r="L25" s="73">
        <v>2449158</v>
      </c>
      <c r="M25" s="71"/>
      <c r="N25" s="73">
        <v>15060865578</v>
      </c>
      <c r="O25" s="71"/>
      <c r="P25" s="73">
        <v>14086527765</v>
      </c>
      <c r="Q25" s="71"/>
      <c r="R25" s="73">
        <v>974337813</v>
      </c>
      <c r="V25" s="92"/>
    </row>
    <row r="26" spans="2:22" ht="25.5" customHeight="1" x14ac:dyDescent="0.55000000000000004">
      <c r="B26" s="2" t="s">
        <v>306</v>
      </c>
      <c r="D26" s="73">
        <v>5600000</v>
      </c>
      <c r="E26" s="71"/>
      <c r="F26" s="73">
        <v>15343227441</v>
      </c>
      <c r="G26" s="71"/>
      <c r="H26" s="73">
        <v>14633430491</v>
      </c>
      <c r="I26" s="71"/>
      <c r="J26" s="73">
        <v>709796950</v>
      </c>
      <c r="K26" s="71"/>
      <c r="L26" s="73">
        <v>8000000</v>
      </c>
      <c r="M26" s="71"/>
      <c r="N26" s="73">
        <v>21426813475</v>
      </c>
      <c r="O26" s="71"/>
      <c r="P26" s="73">
        <v>20456429158</v>
      </c>
      <c r="Q26" s="71"/>
      <c r="R26" s="73">
        <v>970384317</v>
      </c>
      <c r="V26" s="92"/>
    </row>
    <row r="27" spans="2:22" ht="25.5" customHeight="1" x14ac:dyDescent="0.55000000000000004">
      <c r="B27" s="2" t="s">
        <v>280</v>
      </c>
      <c r="D27" s="73">
        <v>797761</v>
      </c>
      <c r="E27" s="71"/>
      <c r="F27" s="73">
        <v>5453354967</v>
      </c>
      <c r="G27" s="71"/>
      <c r="H27" s="73">
        <v>4467044506</v>
      </c>
      <c r="I27" s="71"/>
      <c r="J27" s="73">
        <v>986310461</v>
      </c>
      <c r="K27" s="71"/>
      <c r="L27" s="73">
        <v>1400000</v>
      </c>
      <c r="M27" s="71"/>
      <c r="N27" s="73">
        <v>8808107237</v>
      </c>
      <c r="O27" s="71"/>
      <c r="P27" s="73">
        <v>7839268041</v>
      </c>
      <c r="Q27" s="71"/>
      <c r="R27" s="73">
        <v>968839196</v>
      </c>
      <c r="V27" s="92"/>
    </row>
    <row r="28" spans="2:22" ht="25.5" customHeight="1" x14ac:dyDescent="0.55000000000000004">
      <c r="B28" s="2" t="s">
        <v>262</v>
      </c>
      <c r="D28" s="73">
        <v>1400000</v>
      </c>
      <c r="E28" s="71"/>
      <c r="F28" s="73">
        <v>10228562806</v>
      </c>
      <c r="G28" s="71"/>
      <c r="H28" s="73">
        <v>9263955669</v>
      </c>
      <c r="I28" s="71"/>
      <c r="J28" s="73">
        <v>964607137</v>
      </c>
      <c r="K28" s="71"/>
      <c r="L28" s="73">
        <v>1400000</v>
      </c>
      <c r="M28" s="71"/>
      <c r="N28" s="73">
        <v>10228562806</v>
      </c>
      <c r="O28" s="71"/>
      <c r="P28" s="73">
        <v>9263955669</v>
      </c>
      <c r="Q28" s="71"/>
      <c r="R28" s="73">
        <v>964607137</v>
      </c>
      <c r="V28" s="92"/>
    </row>
    <row r="29" spans="2:22" ht="25.5" customHeight="1" x14ac:dyDescent="0.55000000000000004">
      <c r="B29" s="2" t="s">
        <v>193</v>
      </c>
      <c r="D29" s="73">
        <v>0</v>
      </c>
      <c r="E29" s="71"/>
      <c r="F29" s="73">
        <v>0</v>
      </c>
      <c r="G29" s="71"/>
      <c r="H29" s="73">
        <v>0</v>
      </c>
      <c r="I29" s="71"/>
      <c r="J29" s="73">
        <v>0</v>
      </c>
      <c r="K29" s="71"/>
      <c r="L29" s="73">
        <v>3119341</v>
      </c>
      <c r="M29" s="71"/>
      <c r="N29" s="73">
        <v>16178634639</v>
      </c>
      <c r="O29" s="71"/>
      <c r="P29" s="73">
        <v>15237374366</v>
      </c>
      <c r="Q29" s="71"/>
      <c r="R29" s="73">
        <v>941260273</v>
      </c>
      <c r="V29" s="92"/>
    </row>
    <row r="30" spans="2:22" ht="25.5" customHeight="1" x14ac:dyDescent="0.55000000000000004">
      <c r="B30" s="2" t="s">
        <v>288</v>
      </c>
      <c r="D30" s="73">
        <v>4200000</v>
      </c>
      <c r="E30" s="71"/>
      <c r="F30" s="73">
        <v>7170281561</v>
      </c>
      <c r="G30" s="71"/>
      <c r="H30" s="73">
        <v>6249579042</v>
      </c>
      <c r="I30" s="71"/>
      <c r="J30" s="73">
        <v>920702519</v>
      </c>
      <c r="K30" s="71"/>
      <c r="L30" s="73">
        <v>4400000</v>
      </c>
      <c r="M30" s="71"/>
      <c r="N30" s="73">
        <v>7429927427</v>
      </c>
      <c r="O30" s="71"/>
      <c r="P30" s="73">
        <v>6511616751</v>
      </c>
      <c r="Q30" s="71"/>
      <c r="R30" s="73">
        <v>918310676</v>
      </c>
      <c r="V30" s="92"/>
    </row>
    <row r="31" spans="2:22" ht="25.5" customHeight="1" x14ac:dyDescent="0.55000000000000004">
      <c r="B31" s="2" t="s">
        <v>313</v>
      </c>
      <c r="D31" s="73">
        <v>0</v>
      </c>
      <c r="E31" s="71"/>
      <c r="F31" s="73">
        <v>0</v>
      </c>
      <c r="G31" s="71"/>
      <c r="H31" s="73">
        <v>0</v>
      </c>
      <c r="I31" s="71"/>
      <c r="J31" s="73">
        <v>0</v>
      </c>
      <c r="K31" s="71"/>
      <c r="L31" s="73">
        <v>800000</v>
      </c>
      <c r="M31" s="71"/>
      <c r="N31" s="73">
        <v>4620344410</v>
      </c>
      <c r="O31" s="71"/>
      <c r="P31" s="73">
        <v>3746273299</v>
      </c>
      <c r="Q31" s="71"/>
      <c r="R31" s="73">
        <v>874071111</v>
      </c>
      <c r="V31" s="92"/>
    </row>
    <row r="32" spans="2:22" ht="25.5" customHeight="1" x14ac:dyDescent="0.55000000000000004">
      <c r="B32" s="2" t="s">
        <v>307</v>
      </c>
      <c r="D32" s="73">
        <v>0</v>
      </c>
      <c r="E32" s="71"/>
      <c r="F32" s="73">
        <v>0</v>
      </c>
      <c r="G32" s="71"/>
      <c r="H32" s="73">
        <v>0</v>
      </c>
      <c r="I32" s="71"/>
      <c r="J32" s="73">
        <v>0</v>
      </c>
      <c r="K32" s="71"/>
      <c r="L32" s="73">
        <v>2400000</v>
      </c>
      <c r="M32" s="71"/>
      <c r="N32" s="73">
        <v>6975541549</v>
      </c>
      <c r="O32" s="71"/>
      <c r="P32" s="73">
        <v>6122476362</v>
      </c>
      <c r="Q32" s="71"/>
      <c r="R32" s="73">
        <v>853065187</v>
      </c>
      <c r="V32" s="92"/>
    </row>
    <row r="33" spans="2:22" ht="25.5" customHeight="1" x14ac:dyDescent="0.55000000000000004">
      <c r="B33" s="2" t="s">
        <v>304</v>
      </c>
      <c r="D33" s="73">
        <v>5000000</v>
      </c>
      <c r="E33" s="71"/>
      <c r="F33" s="73">
        <v>9199857251</v>
      </c>
      <c r="G33" s="71"/>
      <c r="H33" s="73">
        <v>8351776376</v>
      </c>
      <c r="I33" s="71"/>
      <c r="J33" s="73">
        <v>848080875</v>
      </c>
      <c r="K33" s="71"/>
      <c r="L33" s="73">
        <v>5000000</v>
      </c>
      <c r="M33" s="71"/>
      <c r="N33" s="73">
        <v>9199857251</v>
      </c>
      <c r="O33" s="71"/>
      <c r="P33" s="73">
        <v>8351776376</v>
      </c>
      <c r="Q33" s="71"/>
      <c r="R33" s="73">
        <v>848080875</v>
      </c>
      <c r="V33" s="92"/>
    </row>
    <row r="34" spans="2:22" ht="25.5" customHeight="1" x14ac:dyDescent="0.55000000000000004">
      <c r="B34" s="2" t="s">
        <v>334</v>
      </c>
      <c r="D34" s="73">
        <v>2200000</v>
      </c>
      <c r="E34" s="71"/>
      <c r="F34" s="73">
        <v>10561326814</v>
      </c>
      <c r="G34" s="71"/>
      <c r="H34" s="73">
        <v>9740318405</v>
      </c>
      <c r="I34" s="71"/>
      <c r="J34" s="73">
        <v>821008409</v>
      </c>
      <c r="K34" s="71"/>
      <c r="L34" s="73">
        <v>2400000</v>
      </c>
      <c r="M34" s="71"/>
      <c r="N34" s="73">
        <v>11172667569</v>
      </c>
      <c r="O34" s="71"/>
      <c r="P34" s="73">
        <v>10349070645</v>
      </c>
      <c r="Q34" s="71"/>
      <c r="R34" s="73">
        <v>823596924</v>
      </c>
      <c r="V34" s="92"/>
    </row>
    <row r="35" spans="2:22" ht="25.5" customHeight="1" x14ac:dyDescent="0.55000000000000004">
      <c r="B35" s="2" t="s">
        <v>247</v>
      </c>
      <c r="D35" s="73">
        <v>0</v>
      </c>
      <c r="E35" s="71"/>
      <c r="F35" s="73">
        <v>0</v>
      </c>
      <c r="G35" s="71"/>
      <c r="H35" s="73">
        <v>0</v>
      </c>
      <c r="I35" s="71"/>
      <c r="J35" s="73">
        <v>0</v>
      </c>
      <c r="K35" s="71"/>
      <c r="L35" s="73">
        <v>1560000</v>
      </c>
      <c r="M35" s="71"/>
      <c r="N35" s="73">
        <v>21119049139</v>
      </c>
      <c r="O35" s="71"/>
      <c r="P35" s="73">
        <v>20299900409</v>
      </c>
      <c r="Q35" s="71"/>
      <c r="R35" s="73">
        <v>819148730</v>
      </c>
      <c r="V35" s="92"/>
    </row>
    <row r="36" spans="2:22" ht="25.5" customHeight="1" x14ac:dyDescent="0.55000000000000004">
      <c r="B36" s="2" t="s">
        <v>283</v>
      </c>
      <c r="D36" s="73">
        <v>0</v>
      </c>
      <c r="E36" s="71"/>
      <c r="F36" s="73">
        <v>0</v>
      </c>
      <c r="G36" s="71"/>
      <c r="H36" s="73">
        <v>0</v>
      </c>
      <c r="I36" s="71"/>
      <c r="J36" s="73">
        <v>0</v>
      </c>
      <c r="K36" s="71"/>
      <c r="L36" s="73">
        <v>400000</v>
      </c>
      <c r="M36" s="71"/>
      <c r="N36" s="73">
        <v>3610389610</v>
      </c>
      <c r="O36" s="71"/>
      <c r="P36" s="73">
        <v>2830624374</v>
      </c>
      <c r="Q36" s="71"/>
      <c r="R36" s="73">
        <v>779765236</v>
      </c>
      <c r="V36" s="92"/>
    </row>
    <row r="37" spans="2:22" ht="25.5" customHeight="1" x14ac:dyDescent="0.55000000000000004">
      <c r="B37" s="2" t="s">
        <v>269</v>
      </c>
      <c r="D37" s="73">
        <v>7799054</v>
      </c>
      <c r="E37" s="71"/>
      <c r="F37" s="73">
        <v>12526553756</v>
      </c>
      <c r="G37" s="71"/>
      <c r="H37" s="73">
        <v>12046923901</v>
      </c>
      <c r="I37" s="71"/>
      <c r="J37" s="73">
        <v>479629855</v>
      </c>
      <c r="K37" s="71"/>
      <c r="L37" s="73">
        <v>10579044</v>
      </c>
      <c r="M37" s="71"/>
      <c r="N37" s="73">
        <v>16629042612</v>
      </c>
      <c r="O37" s="71"/>
      <c r="P37" s="73">
        <v>15870701642</v>
      </c>
      <c r="Q37" s="71"/>
      <c r="R37" s="73">
        <v>758340970</v>
      </c>
      <c r="V37" s="92"/>
    </row>
    <row r="38" spans="2:22" ht="25.5" customHeight="1" x14ac:dyDescent="0.55000000000000004">
      <c r="B38" s="2" t="s">
        <v>272</v>
      </c>
      <c r="D38" s="73">
        <v>3600000</v>
      </c>
      <c r="E38" s="71"/>
      <c r="F38" s="73">
        <v>7078431299</v>
      </c>
      <c r="G38" s="71"/>
      <c r="H38" s="73">
        <v>6413733353</v>
      </c>
      <c r="I38" s="71"/>
      <c r="J38" s="73">
        <v>664697946</v>
      </c>
      <c r="K38" s="71"/>
      <c r="L38" s="73">
        <v>3873866</v>
      </c>
      <c r="M38" s="71"/>
      <c r="N38" s="73">
        <v>7558384280</v>
      </c>
      <c r="O38" s="71"/>
      <c r="P38" s="73">
        <v>6886316472</v>
      </c>
      <c r="Q38" s="71"/>
      <c r="R38" s="73">
        <v>672067808</v>
      </c>
      <c r="V38" s="92"/>
    </row>
    <row r="39" spans="2:22" ht="25.5" customHeight="1" x14ac:dyDescent="0.55000000000000004">
      <c r="B39" s="2" t="s">
        <v>340</v>
      </c>
      <c r="D39" s="73">
        <v>1061170</v>
      </c>
      <c r="E39" s="71"/>
      <c r="F39" s="73">
        <v>9429326878</v>
      </c>
      <c r="G39" s="71"/>
      <c r="H39" s="73">
        <v>8770113000</v>
      </c>
      <c r="I39" s="71"/>
      <c r="J39" s="73">
        <v>659213878</v>
      </c>
      <c r="K39" s="71"/>
      <c r="L39" s="73">
        <v>1061170</v>
      </c>
      <c r="M39" s="71"/>
      <c r="N39" s="73">
        <v>9429326878</v>
      </c>
      <c r="O39" s="71"/>
      <c r="P39" s="73">
        <v>8770113000</v>
      </c>
      <c r="Q39" s="71"/>
      <c r="R39" s="73">
        <v>659213878</v>
      </c>
      <c r="V39" s="92"/>
    </row>
    <row r="40" spans="2:22" ht="25.5" customHeight="1" x14ac:dyDescent="0.55000000000000004">
      <c r="B40" s="2" t="s">
        <v>86</v>
      </c>
      <c r="D40" s="73">
        <v>0</v>
      </c>
      <c r="E40" s="71"/>
      <c r="F40" s="73">
        <v>0</v>
      </c>
      <c r="G40" s="71"/>
      <c r="H40" s="73">
        <v>0</v>
      </c>
      <c r="I40" s="71"/>
      <c r="J40" s="73">
        <v>0</v>
      </c>
      <c r="K40" s="71"/>
      <c r="L40" s="73">
        <v>1013881</v>
      </c>
      <c r="M40" s="71"/>
      <c r="N40" s="73">
        <v>8700865980</v>
      </c>
      <c r="O40" s="71"/>
      <c r="P40" s="73">
        <v>8113179684</v>
      </c>
      <c r="Q40" s="71"/>
      <c r="R40" s="73">
        <v>587686296</v>
      </c>
      <c r="V40" s="92"/>
    </row>
    <row r="41" spans="2:22" ht="25.5" customHeight="1" x14ac:dyDescent="0.55000000000000004">
      <c r="B41" s="2" t="s">
        <v>314</v>
      </c>
      <c r="D41" s="73">
        <v>2000000</v>
      </c>
      <c r="E41" s="71"/>
      <c r="F41" s="73">
        <v>3472793497</v>
      </c>
      <c r="G41" s="71"/>
      <c r="H41" s="73">
        <v>2898611194</v>
      </c>
      <c r="I41" s="71"/>
      <c r="J41" s="73">
        <v>574182303</v>
      </c>
      <c r="K41" s="71"/>
      <c r="L41" s="73">
        <v>2000000</v>
      </c>
      <c r="M41" s="71"/>
      <c r="N41" s="73">
        <v>3472793497</v>
      </c>
      <c r="O41" s="71"/>
      <c r="P41" s="73">
        <v>2898611194</v>
      </c>
      <c r="Q41" s="71"/>
      <c r="R41" s="73">
        <v>574182303</v>
      </c>
      <c r="V41" s="92"/>
    </row>
    <row r="42" spans="2:22" ht="25.5" customHeight="1" x14ac:dyDescent="0.55000000000000004">
      <c r="B42" s="2" t="s">
        <v>338</v>
      </c>
      <c r="D42" s="73">
        <v>1400000</v>
      </c>
      <c r="E42" s="71"/>
      <c r="F42" s="73">
        <v>12680738464</v>
      </c>
      <c r="G42" s="71"/>
      <c r="H42" s="73">
        <v>12108075839</v>
      </c>
      <c r="I42" s="71"/>
      <c r="J42" s="73">
        <v>572662625</v>
      </c>
      <c r="K42" s="71"/>
      <c r="L42" s="73">
        <v>1400000</v>
      </c>
      <c r="M42" s="71"/>
      <c r="N42" s="73">
        <v>12680738464</v>
      </c>
      <c r="O42" s="71"/>
      <c r="P42" s="73">
        <v>12108075839</v>
      </c>
      <c r="Q42" s="71"/>
      <c r="R42" s="73">
        <v>572662625</v>
      </c>
      <c r="V42" s="92"/>
    </row>
    <row r="43" spans="2:22" ht="25.5" customHeight="1" x14ac:dyDescent="0.55000000000000004">
      <c r="B43" s="2" t="s">
        <v>220</v>
      </c>
      <c r="D43" s="73">
        <v>0</v>
      </c>
      <c r="E43" s="71"/>
      <c r="F43" s="73">
        <v>0</v>
      </c>
      <c r="G43" s="71"/>
      <c r="H43" s="73">
        <v>0</v>
      </c>
      <c r="I43" s="71"/>
      <c r="J43" s="73">
        <v>0</v>
      </c>
      <c r="K43" s="71"/>
      <c r="L43" s="73">
        <v>611148</v>
      </c>
      <c r="M43" s="71"/>
      <c r="N43" s="73">
        <v>7262429306</v>
      </c>
      <c r="O43" s="71"/>
      <c r="P43" s="73">
        <v>6692185217</v>
      </c>
      <c r="Q43" s="71"/>
      <c r="R43" s="73">
        <v>570244089</v>
      </c>
      <c r="V43" s="92"/>
    </row>
    <row r="44" spans="2:22" ht="25.5" customHeight="1" x14ac:dyDescent="0.55000000000000004">
      <c r="B44" s="2" t="s">
        <v>310</v>
      </c>
      <c r="D44" s="73">
        <v>3200000</v>
      </c>
      <c r="E44" s="71"/>
      <c r="F44" s="73">
        <v>5898973396</v>
      </c>
      <c r="G44" s="71"/>
      <c r="H44" s="73">
        <v>5375301491</v>
      </c>
      <c r="I44" s="71"/>
      <c r="J44" s="73">
        <v>523671905</v>
      </c>
      <c r="K44" s="71"/>
      <c r="L44" s="73">
        <v>3200000</v>
      </c>
      <c r="M44" s="71"/>
      <c r="N44" s="73">
        <v>5898973396</v>
      </c>
      <c r="O44" s="71"/>
      <c r="P44" s="73">
        <v>5375301491</v>
      </c>
      <c r="Q44" s="71"/>
      <c r="R44" s="73">
        <v>523671905</v>
      </c>
      <c r="V44" s="92"/>
    </row>
    <row r="45" spans="2:22" ht="25.5" customHeight="1" x14ac:dyDescent="0.55000000000000004">
      <c r="B45" s="2" t="s">
        <v>337</v>
      </c>
      <c r="D45" s="73">
        <v>1600000</v>
      </c>
      <c r="E45" s="71"/>
      <c r="F45" s="73">
        <v>13464875221</v>
      </c>
      <c r="G45" s="71"/>
      <c r="H45" s="73">
        <v>12948004532</v>
      </c>
      <c r="I45" s="71"/>
      <c r="J45" s="73">
        <v>516870689</v>
      </c>
      <c r="K45" s="71"/>
      <c r="L45" s="73">
        <v>1600000</v>
      </c>
      <c r="M45" s="71"/>
      <c r="N45" s="73">
        <v>13464875221</v>
      </c>
      <c r="O45" s="71"/>
      <c r="P45" s="73">
        <v>12948004532</v>
      </c>
      <c r="Q45" s="71"/>
      <c r="R45" s="73">
        <v>516870689</v>
      </c>
      <c r="V45" s="92"/>
    </row>
    <row r="46" spans="2:22" ht="25.5" customHeight="1" x14ac:dyDescent="0.55000000000000004">
      <c r="B46" s="2" t="s">
        <v>270</v>
      </c>
      <c r="D46" s="73">
        <v>1000000</v>
      </c>
      <c r="E46" s="71"/>
      <c r="F46" s="73">
        <v>2994269205</v>
      </c>
      <c r="G46" s="71"/>
      <c r="H46" s="73">
        <v>2439638701</v>
      </c>
      <c r="I46" s="71"/>
      <c r="J46" s="73">
        <v>554630504</v>
      </c>
      <c r="K46" s="71"/>
      <c r="L46" s="73">
        <v>2195964</v>
      </c>
      <c r="M46" s="71"/>
      <c r="N46" s="73">
        <v>5863495313</v>
      </c>
      <c r="O46" s="71"/>
      <c r="P46" s="73">
        <v>5357358765</v>
      </c>
      <c r="Q46" s="71"/>
      <c r="R46" s="73">
        <v>506136548</v>
      </c>
      <c r="V46" s="92"/>
    </row>
    <row r="47" spans="2:22" ht="25.5" customHeight="1" x14ac:dyDescent="0.55000000000000004">
      <c r="B47" s="2" t="s">
        <v>190</v>
      </c>
      <c r="D47" s="73">
        <v>0</v>
      </c>
      <c r="E47" s="71"/>
      <c r="F47" s="73">
        <v>0</v>
      </c>
      <c r="G47" s="71"/>
      <c r="H47" s="73">
        <v>0</v>
      </c>
      <c r="I47" s="71"/>
      <c r="J47" s="73">
        <v>0</v>
      </c>
      <c r="K47" s="71"/>
      <c r="L47" s="73">
        <v>2700000</v>
      </c>
      <c r="M47" s="71"/>
      <c r="N47" s="73">
        <v>10882163649</v>
      </c>
      <c r="O47" s="71"/>
      <c r="P47" s="73">
        <v>10398566665</v>
      </c>
      <c r="Q47" s="71"/>
      <c r="R47" s="73">
        <v>483596984</v>
      </c>
      <c r="V47" s="92"/>
    </row>
    <row r="48" spans="2:22" ht="25.5" customHeight="1" x14ac:dyDescent="0.55000000000000004">
      <c r="B48" s="2" t="s">
        <v>300</v>
      </c>
      <c r="D48" s="73">
        <v>960000</v>
      </c>
      <c r="E48" s="71"/>
      <c r="F48" s="73">
        <v>4975537481</v>
      </c>
      <c r="G48" s="71"/>
      <c r="H48" s="73">
        <v>4498598624</v>
      </c>
      <c r="I48" s="71"/>
      <c r="J48" s="73">
        <v>476938857</v>
      </c>
      <c r="K48" s="71"/>
      <c r="L48" s="73">
        <v>960000</v>
      </c>
      <c r="M48" s="71"/>
      <c r="N48" s="73">
        <v>4975537481</v>
      </c>
      <c r="O48" s="71"/>
      <c r="P48" s="73">
        <v>4498598624</v>
      </c>
      <c r="Q48" s="71"/>
      <c r="R48" s="73">
        <v>476938857</v>
      </c>
      <c r="V48" s="92"/>
    </row>
    <row r="49" spans="2:22" ht="25.5" customHeight="1" x14ac:dyDescent="0.55000000000000004">
      <c r="B49" s="2" t="s">
        <v>342</v>
      </c>
      <c r="D49" s="73">
        <v>600000</v>
      </c>
      <c r="E49" s="71"/>
      <c r="F49" s="73">
        <v>4353603246</v>
      </c>
      <c r="G49" s="71"/>
      <c r="H49" s="73">
        <v>3881714549</v>
      </c>
      <c r="I49" s="71"/>
      <c r="J49" s="73">
        <v>471888697</v>
      </c>
      <c r="K49" s="71"/>
      <c r="L49" s="73">
        <v>600000</v>
      </c>
      <c r="M49" s="71"/>
      <c r="N49" s="73">
        <v>4353603246</v>
      </c>
      <c r="O49" s="71"/>
      <c r="P49" s="73">
        <v>3881714549</v>
      </c>
      <c r="Q49" s="71"/>
      <c r="R49" s="73">
        <v>471888697</v>
      </c>
      <c r="V49" s="92"/>
    </row>
    <row r="50" spans="2:22" ht="25.5" customHeight="1" x14ac:dyDescent="0.55000000000000004">
      <c r="B50" s="2" t="s">
        <v>303</v>
      </c>
      <c r="D50" s="73">
        <v>1260799</v>
      </c>
      <c r="E50" s="71"/>
      <c r="F50" s="73">
        <v>2401538438</v>
      </c>
      <c r="G50" s="71"/>
      <c r="H50" s="73">
        <v>1955460891</v>
      </c>
      <c r="I50" s="71"/>
      <c r="J50" s="73">
        <v>446077547</v>
      </c>
      <c r="K50" s="71"/>
      <c r="L50" s="73">
        <v>1260799</v>
      </c>
      <c r="M50" s="71"/>
      <c r="N50" s="73">
        <v>2401538438</v>
      </c>
      <c r="O50" s="71"/>
      <c r="P50" s="73">
        <v>1955460891</v>
      </c>
      <c r="Q50" s="71"/>
      <c r="R50" s="73">
        <v>446077547</v>
      </c>
      <c r="V50" s="92"/>
    </row>
    <row r="51" spans="2:22" ht="25.5" customHeight="1" x14ac:dyDescent="0.55000000000000004">
      <c r="B51" s="2" t="s">
        <v>287</v>
      </c>
      <c r="D51" s="73">
        <v>0</v>
      </c>
      <c r="E51" s="71"/>
      <c r="F51" s="73">
        <v>0</v>
      </c>
      <c r="G51" s="71"/>
      <c r="H51" s="73">
        <v>0</v>
      </c>
      <c r="I51" s="71"/>
      <c r="J51" s="73">
        <v>0</v>
      </c>
      <c r="K51" s="71"/>
      <c r="L51" s="73">
        <v>3850000</v>
      </c>
      <c r="M51" s="71"/>
      <c r="N51" s="73">
        <v>14310347600</v>
      </c>
      <c r="O51" s="71"/>
      <c r="P51" s="73">
        <v>13916698472</v>
      </c>
      <c r="Q51" s="71"/>
      <c r="R51" s="73">
        <v>393649128</v>
      </c>
      <c r="V51" s="92"/>
    </row>
    <row r="52" spans="2:22" ht="25.5" customHeight="1" x14ac:dyDescent="0.55000000000000004">
      <c r="B52" s="2" t="s">
        <v>186</v>
      </c>
      <c r="D52" s="73">
        <v>0</v>
      </c>
      <c r="E52" s="71"/>
      <c r="F52" s="73">
        <v>0</v>
      </c>
      <c r="G52" s="71"/>
      <c r="H52" s="73">
        <v>0</v>
      </c>
      <c r="I52" s="71"/>
      <c r="J52" s="73">
        <v>0</v>
      </c>
      <c r="K52" s="71"/>
      <c r="L52" s="73">
        <v>1694118</v>
      </c>
      <c r="M52" s="71"/>
      <c r="N52" s="73">
        <v>8945534703</v>
      </c>
      <c r="O52" s="71"/>
      <c r="P52" s="73">
        <v>8603661664</v>
      </c>
      <c r="Q52" s="71"/>
      <c r="R52" s="73">
        <v>341873039</v>
      </c>
      <c r="V52" s="92"/>
    </row>
    <row r="53" spans="2:22" ht="25.5" customHeight="1" x14ac:dyDescent="0.55000000000000004">
      <c r="B53" s="2" t="s">
        <v>218</v>
      </c>
      <c r="D53" s="73">
        <v>0</v>
      </c>
      <c r="E53" s="71"/>
      <c r="F53" s="73">
        <v>0</v>
      </c>
      <c r="G53" s="71"/>
      <c r="H53" s="73">
        <v>0</v>
      </c>
      <c r="I53" s="71"/>
      <c r="J53" s="73">
        <v>0</v>
      </c>
      <c r="K53" s="71"/>
      <c r="L53" s="73">
        <v>900000</v>
      </c>
      <c r="M53" s="71"/>
      <c r="N53" s="73">
        <v>3237521475</v>
      </c>
      <c r="O53" s="71"/>
      <c r="P53" s="73">
        <v>2906802241</v>
      </c>
      <c r="Q53" s="71"/>
      <c r="R53" s="73">
        <v>330719234</v>
      </c>
      <c r="V53" s="92"/>
    </row>
    <row r="54" spans="2:22" ht="25.5" customHeight="1" x14ac:dyDescent="0.55000000000000004">
      <c r="B54" s="2" t="s">
        <v>286</v>
      </c>
      <c r="D54" s="73">
        <v>0</v>
      </c>
      <c r="E54" s="71"/>
      <c r="F54" s="73">
        <v>0</v>
      </c>
      <c r="G54" s="71"/>
      <c r="H54" s="73">
        <v>0</v>
      </c>
      <c r="I54" s="71"/>
      <c r="J54" s="73">
        <v>0</v>
      </c>
      <c r="K54" s="71"/>
      <c r="L54" s="73">
        <v>1200000</v>
      </c>
      <c r="M54" s="71"/>
      <c r="N54" s="73">
        <v>8919777799</v>
      </c>
      <c r="O54" s="71"/>
      <c r="P54" s="73">
        <v>8589964032</v>
      </c>
      <c r="Q54" s="71"/>
      <c r="R54" s="73">
        <v>329813767</v>
      </c>
      <c r="V54" s="92"/>
    </row>
    <row r="55" spans="2:22" ht="25.5" customHeight="1" x14ac:dyDescent="0.55000000000000004">
      <c r="B55" s="2" t="s">
        <v>242</v>
      </c>
      <c r="D55" s="73">
        <v>40000</v>
      </c>
      <c r="E55" s="71"/>
      <c r="F55" s="73">
        <v>23325771438</v>
      </c>
      <c r="G55" s="71"/>
      <c r="H55" s="73">
        <v>23317189283</v>
      </c>
      <c r="I55" s="71"/>
      <c r="J55" s="73">
        <v>8582155</v>
      </c>
      <c r="K55" s="71"/>
      <c r="L55" s="73">
        <v>85784</v>
      </c>
      <c r="M55" s="71"/>
      <c r="N55" s="73">
        <v>48449394548</v>
      </c>
      <c r="O55" s="71"/>
      <c r="P55" s="73">
        <v>48141334075</v>
      </c>
      <c r="Q55" s="71"/>
      <c r="R55" s="73">
        <v>308060473</v>
      </c>
      <c r="V55" s="92"/>
    </row>
    <row r="56" spans="2:22" ht="25.5" customHeight="1" x14ac:dyDescent="0.55000000000000004">
      <c r="B56" s="2" t="s">
        <v>81</v>
      </c>
      <c r="D56" s="73">
        <v>7600000</v>
      </c>
      <c r="E56" s="71"/>
      <c r="F56" s="73">
        <v>19690189727</v>
      </c>
      <c r="G56" s="71"/>
      <c r="H56" s="73">
        <v>17060444808</v>
      </c>
      <c r="I56" s="71"/>
      <c r="J56" s="73">
        <v>2629744919</v>
      </c>
      <c r="K56" s="71"/>
      <c r="L56" s="73">
        <v>25402491</v>
      </c>
      <c r="M56" s="71"/>
      <c r="N56" s="73">
        <v>59212557306</v>
      </c>
      <c r="O56" s="71"/>
      <c r="P56" s="73">
        <v>58910551372</v>
      </c>
      <c r="Q56" s="71"/>
      <c r="R56" s="73">
        <v>302005934</v>
      </c>
      <c r="V56" s="92"/>
    </row>
    <row r="57" spans="2:22" ht="25.5" customHeight="1" x14ac:dyDescent="0.55000000000000004">
      <c r="B57" s="2" t="s">
        <v>346</v>
      </c>
      <c r="D57" s="73">
        <v>1200000</v>
      </c>
      <c r="E57" s="71"/>
      <c r="F57" s="73">
        <v>4043795430</v>
      </c>
      <c r="G57" s="71"/>
      <c r="H57" s="73">
        <v>3747799895</v>
      </c>
      <c r="I57" s="71"/>
      <c r="J57" s="73">
        <v>295995535</v>
      </c>
      <c r="K57" s="71"/>
      <c r="L57" s="73">
        <v>1200000</v>
      </c>
      <c r="M57" s="71"/>
      <c r="N57" s="73">
        <v>4043795430</v>
      </c>
      <c r="O57" s="71"/>
      <c r="P57" s="73">
        <v>3747799895</v>
      </c>
      <c r="Q57" s="71"/>
      <c r="R57" s="73">
        <v>295995535</v>
      </c>
      <c r="V57" s="92"/>
    </row>
    <row r="58" spans="2:22" ht="25.5" customHeight="1" x14ac:dyDescent="0.55000000000000004">
      <c r="B58" s="2" t="s">
        <v>235</v>
      </c>
      <c r="D58" s="73">
        <v>0</v>
      </c>
      <c r="E58" s="71"/>
      <c r="F58" s="73">
        <v>0</v>
      </c>
      <c r="G58" s="71"/>
      <c r="H58" s="73">
        <v>0</v>
      </c>
      <c r="I58" s="71"/>
      <c r="J58" s="73">
        <v>0</v>
      </c>
      <c r="K58" s="71"/>
      <c r="L58" s="73">
        <v>700000</v>
      </c>
      <c r="M58" s="71"/>
      <c r="N58" s="73">
        <v>2382240857</v>
      </c>
      <c r="O58" s="71"/>
      <c r="P58" s="73">
        <v>2096223236</v>
      </c>
      <c r="Q58" s="71"/>
      <c r="R58" s="73">
        <v>286017621</v>
      </c>
      <c r="V58" s="92"/>
    </row>
    <row r="59" spans="2:22" ht="25.5" customHeight="1" x14ac:dyDescent="0.55000000000000004">
      <c r="B59" s="2" t="s">
        <v>285</v>
      </c>
      <c r="D59" s="73">
        <v>1100000</v>
      </c>
      <c r="E59" s="71"/>
      <c r="F59" s="73">
        <v>4980631151</v>
      </c>
      <c r="G59" s="71"/>
      <c r="H59" s="73">
        <v>4591093812</v>
      </c>
      <c r="I59" s="71"/>
      <c r="J59" s="73">
        <v>389537339</v>
      </c>
      <c r="K59" s="71"/>
      <c r="L59" s="73">
        <v>1500000</v>
      </c>
      <c r="M59" s="71"/>
      <c r="N59" s="73">
        <v>6343274901</v>
      </c>
      <c r="O59" s="71"/>
      <c r="P59" s="73">
        <v>6073638701</v>
      </c>
      <c r="Q59" s="71"/>
      <c r="R59" s="73">
        <v>269636200</v>
      </c>
      <c r="V59" s="92"/>
    </row>
    <row r="60" spans="2:22" ht="25.5" customHeight="1" x14ac:dyDescent="0.55000000000000004">
      <c r="B60" s="2" t="s">
        <v>217</v>
      </c>
      <c r="D60" s="73">
        <v>0</v>
      </c>
      <c r="E60" s="71"/>
      <c r="F60" s="73">
        <v>0</v>
      </c>
      <c r="G60" s="71"/>
      <c r="H60" s="73">
        <v>0</v>
      </c>
      <c r="I60" s="71"/>
      <c r="J60" s="73">
        <v>0</v>
      </c>
      <c r="K60" s="71"/>
      <c r="L60" s="73">
        <v>232889</v>
      </c>
      <c r="M60" s="71"/>
      <c r="N60" s="73">
        <v>5152079516</v>
      </c>
      <c r="O60" s="71"/>
      <c r="P60" s="73">
        <v>4924472082</v>
      </c>
      <c r="Q60" s="71"/>
      <c r="R60" s="73">
        <v>227607434</v>
      </c>
      <c r="V60" s="92"/>
    </row>
    <row r="61" spans="2:22" ht="25.5" customHeight="1" x14ac:dyDescent="0.55000000000000004">
      <c r="B61" s="2" t="s">
        <v>301</v>
      </c>
      <c r="D61" s="73">
        <v>600000</v>
      </c>
      <c r="E61" s="71"/>
      <c r="F61" s="73">
        <v>3237933412</v>
      </c>
      <c r="G61" s="71"/>
      <c r="H61" s="73">
        <v>3011985212</v>
      </c>
      <c r="I61" s="71"/>
      <c r="J61" s="73">
        <v>225948200</v>
      </c>
      <c r="K61" s="71"/>
      <c r="L61" s="73">
        <v>600000</v>
      </c>
      <c r="M61" s="71"/>
      <c r="N61" s="73">
        <v>3237933412</v>
      </c>
      <c r="O61" s="71"/>
      <c r="P61" s="73">
        <v>3011985212</v>
      </c>
      <c r="Q61" s="71"/>
      <c r="R61" s="73">
        <v>225948200</v>
      </c>
      <c r="V61" s="92"/>
    </row>
    <row r="62" spans="2:22" ht="25.5" customHeight="1" x14ac:dyDescent="0.55000000000000004">
      <c r="B62" s="2" t="s">
        <v>291</v>
      </c>
      <c r="D62" s="73">
        <v>0</v>
      </c>
      <c r="E62" s="71"/>
      <c r="F62" s="73">
        <v>0</v>
      </c>
      <c r="G62" s="71"/>
      <c r="H62" s="73">
        <v>0</v>
      </c>
      <c r="I62" s="71"/>
      <c r="J62" s="73">
        <v>0</v>
      </c>
      <c r="K62" s="71"/>
      <c r="L62" s="73">
        <v>1149859</v>
      </c>
      <c r="M62" s="71"/>
      <c r="N62" s="73">
        <v>6167330425</v>
      </c>
      <c r="O62" s="71"/>
      <c r="P62" s="73">
        <v>5948355797</v>
      </c>
      <c r="Q62" s="71"/>
      <c r="R62" s="73">
        <v>218974628</v>
      </c>
      <c r="V62" s="92"/>
    </row>
    <row r="63" spans="2:22" ht="25.5" customHeight="1" x14ac:dyDescent="0.55000000000000004">
      <c r="B63" s="2" t="s">
        <v>336</v>
      </c>
      <c r="D63" s="73">
        <v>200000</v>
      </c>
      <c r="E63" s="71"/>
      <c r="F63" s="73">
        <v>3176443194</v>
      </c>
      <c r="G63" s="71"/>
      <c r="H63" s="73">
        <v>2962746870</v>
      </c>
      <c r="I63" s="71"/>
      <c r="J63" s="73">
        <v>213696324</v>
      </c>
      <c r="K63" s="71"/>
      <c r="L63" s="73">
        <v>200000</v>
      </c>
      <c r="M63" s="71"/>
      <c r="N63" s="73">
        <v>3176443194</v>
      </c>
      <c r="O63" s="71"/>
      <c r="P63" s="73">
        <v>2962746870</v>
      </c>
      <c r="Q63" s="71"/>
      <c r="R63" s="73">
        <v>213696324</v>
      </c>
      <c r="V63" s="92"/>
    </row>
    <row r="64" spans="2:22" ht="25.5" customHeight="1" x14ac:dyDescent="0.55000000000000004">
      <c r="B64" s="2" t="s">
        <v>284</v>
      </c>
      <c r="D64" s="73">
        <v>385967</v>
      </c>
      <c r="E64" s="71"/>
      <c r="F64" s="73">
        <v>2133207972</v>
      </c>
      <c r="G64" s="71"/>
      <c r="H64" s="73">
        <v>1625664357</v>
      </c>
      <c r="I64" s="71"/>
      <c r="J64" s="73">
        <v>507543615</v>
      </c>
      <c r="K64" s="71"/>
      <c r="L64" s="73">
        <v>3800000</v>
      </c>
      <c r="M64" s="71"/>
      <c r="N64" s="73">
        <v>16206603809</v>
      </c>
      <c r="O64" s="71"/>
      <c r="P64" s="73">
        <v>16009643098</v>
      </c>
      <c r="Q64" s="71"/>
      <c r="R64" s="73">
        <v>196960711</v>
      </c>
      <c r="V64" s="92"/>
    </row>
    <row r="65" spans="2:22" ht="25.5" customHeight="1" x14ac:dyDescent="0.55000000000000004">
      <c r="B65" s="2" t="s">
        <v>315</v>
      </c>
      <c r="D65" s="73">
        <v>0</v>
      </c>
      <c r="E65" s="71"/>
      <c r="F65" s="73">
        <v>0</v>
      </c>
      <c r="G65" s="71"/>
      <c r="H65" s="73">
        <v>0</v>
      </c>
      <c r="I65" s="71"/>
      <c r="J65" s="73">
        <v>0</v>
      </c>
      <c r="K65" s="71"/>
      <c r="L65" s="73">
        <v>200000</v>
      </c>
      <c r="M65" s="71"/>
      <c r="N65" s="73">
        <v>1886881570</v>
      </c>
      <c r="O65" s="71"/>
      <c r="P65" s="73">
        <v>1697305226</v>
      </c>
      <c r="Q65" s="71"/>
      <c r="R65" s="73">
        <v>189576344</v>
      </c>
      <c r="V65" s="92"/>
    </row>
    <row r="66" spans="2:22" ht="25.5" customHeight="1" x14ac:dyDescent="0.55000000000000004">
      <c r="B66" s="2" t="s">
        <v>341</v>
      </c>
      <c r="D66" s="73">
        <v>684748</v>
      </c>
      <c r="E66" s="71"/>
      <c r="F66" s="73">
        <v>11846814901</v>
      </c>
      <c r="G66" s="71"/>
      <c r="H66" s="73">
        <v>11667592762</v>
      </c>
      <c r="I66" s="71"/>
      <c r="J66" s="73">
        <v>179222139</v>
      </c>
      <c r="K66" s="71"/>
      <c r="L66" s="73">
        <v>684748</v>
      </c>
      <c r="M66" s="71"/>
      <c r="N66" s="73">
        <v>11846814901</v>
      </c>
      <c r="O66" s="71"/>
      <c r="P66" s="73">
        <v>11667592762</v>
      </c>
      <c r="Q66" s="71"/>
      <c r="R66" s="73">
        <v>179222139</v>
      </c>
      <c r="V66" s="92"/>
    </row>
    <row r="67" spans="2:22" ht="25.5" customHeight="1" x14ac:dyDescent="0.55000000000000004">
      <c r="B67" s="2" t="s">
        <v>204</v>
      </c>
      <c r="D67" s="73">
        <v>0</v>
      </c>
      <c r="E67" s="71"/>
      <c r="F67" s="73">
        <v>0</v>
      </c>
      <c r="G67" s="71"/>
      <c r="H67" s="73">
        <v>0</v>
      </c>
      <c r="I67" s="71"/>
      <c r="J67" s="73">
        <v>0</v>
      </c>
      <c r="K67" s="71"/>
      <c r="L67" s="73">
        <v>1200000</v>
      </c>
      <c r="M67" s="71"/>
      <c r="N67" s="73">
        <v>3718343453</v>
      </c>
      <c r="O67" s="71"/>
      <c r="P67" s="73">
        <v>3556497326</v>
      </c>
      <c r="Q67" s="71"/>
      <c r="R67" s="73">
        <v>161846127</v>
      </c>
      <c r="V67" s="92"/>
    </row>
    <row r="68" spans="2:22" ht="25.5" customHeight="1" x14ac:dyDescent="0.55000000000000004">
      <c r="B68" s="2" t="s">
        <v>344</v>
      </c>
      <c r="D68" s="73">
        <v>400000</v>
      </c>
      <c r="E68" s="71"/>
      <c r="F68" s="73">
        <v>3139209950</v>
      </c>
      <c r="G68" s="71"/>
      <c r="H68" s="73">
        <v>2996718547</v>
      </c>
      <c r="I68" s="71"/>
      <c r="J68" s="73">
        <v>142491403</v>
      </c>
      <c r="K68" s="71"/>
      <c r="L68" s="73">
        <v>400000</v>
      </c>
      <c r="M68" s="71"/>
      <c r="N68" s="73">
        <v>3139209950</v>
      </c>
      <c r="O68" s="71"/>
      <c r="P68" s="73">
        <v>2996718547</v>
      </c>
      <c r="Q68" s="71"/>
      <c r="R68" s="73">
        <v>142491403</v>
      </c>
      <c r="V68" s="92"/>
    </row>
    <row r="69" spans="2:22" ht="25.5" customHeight="1" x14ac:dyDescent="0.55000000000000004">
      <c r="B69" s="2" t="s">
        <v>208</v>
      </c>
      <c r="D69" s="73">
        <v>436146</v>
      </c>
      <c r="E69" s="71"/>
      <c r="F69" s="73">
        <v>1624999537</v>
      </c>
      <c r="G69" s="71"/>
      <c r="H69" s="73">
        <v>1573030635</v>
      </c>
      <c r="I69" s="71"/>
      <c r="J69" s="73">
        <v>51968902</v>
      </c>
      <c r="K69" s="71"/>
      <c r="L69" s="73">
        <v>1800000</v>
      </c>
      <c r="M69" s="71"/>
      <c r="N69" s="73">
        <v>6632742435</v>
      </c>
      <c r="O69" s="71"/>
      <c r="P69" s="73">
        <v>6491989237</v>
      </c>
      <c r="Q69" s="71"/>
      <c r="R69" s="73">
        <v>140753198</v>
      </c>
      <c r="V69" s="92"/>
    </row>
    <row r="70" spans="2:22" ht="25.5" customHeight="1" x14ac:dyDescent="0.55000000000000004">
      <c r="B70" s="2" t="s">
        <v>277</v>
      </c>
      <c r="D70" s="73">
        <v>0</v>
      </c>
      <c r="E70" s="71"/>
      <c r="F70" s="73">
        <v>0</v>
      </c>
      <c r="G70" s="71"/>
      <c r="H70" s="73">
        <v>0</v>
      </c>
      <c r="I70" s="71"/>
      <c r="J70" s="73">
        <v>0</v>
      </c>
      <c r="K70" s="71"/>
      <c r="L70" s="73">
        <v>22500</v>
      </c>
      <c r="M70" s="71"/>
      <c r="N70" s="73">
        <v>12284822071</v>
      </c>
      <c r="O70" s="71"/>
      <c r="P70" s="73">
        <v>12151843318</v>
      </c>
      <c r="Q70" s="71"/>
      <c r="R70" s="73">
        <v>132978753</v>
      </c>
      <c r="V70" s="92"/>
    </row>
    <row r="71" spans="2:22" ht="25.5" customHeight="1" x14ac:dyDescent="0.55000000000000004">
      <c r="B71" s="2" t="s">
        <v>264</v>
      </c>
      <c r="D71" s="73">
        <v>0</v>
      </c>
      <c r="E71" s="71"/>
      <c r="F71" s="73">
        <v>0</v>
      </c>
      <c r="G71" s="71"/>
      <c r="H71" s="73">
        <v>0</v>
      </c>
      <c r="I71" s="71"/>
      <c r="J71" s="73">
        <v>0</v>
      </c>
      <c r="K71" s="71"/>
      <c r="L71" s="73">
        <v>100000</v>
      </c>
      <c r="M71" s="71"/>
      <c r="N71" s="73">
        <v>1684651477</v>
      </c>
      <c r="O71" s="71"/>
      <c r="P71" s="73">
        <v>1557443963</v>
      </c>
      <c r="Q71" s="71"/>
      <c r="R71" s="73">
        <v>127207514</v>
      </c>
      <c r="V71" s="92"/>
    </row>
    <row r="72" spans="2:22" ht="25.5" customHeight="1" x14ac:dyDescent="0.55000000000000004">
      <c r="B72" s="2" t="s">
        <v>276</v>
      </c>
      <c r="D72" s="73">
        <v>0</v>
      </c>
      <c r="E72" s="71"/>
      <c r="F72" s="73">
        <v>0</v>
      </c>
      <c r="G72" s="71"/>
      <c r="H72" s="73">
        <v>0</v>
      </c>
      <c r="I72" s="71"/>
      <c r="J72" s="73">
        <v>0</v>
      </c>
      <c r="K72" s="71"/>
      <c r="L72" s="73">
        <v>1344512</v>
      </c>
      <c r="M72" s="71"/>
      <c r="N72" s="73">
        <v>2590160593</v>
      </c>
      <c r="O72" s="71"/>
      <c r="P72" s="73">
        <v>2485201673</v>
      </c>
      <c r="Q72" s="71"/>
      <c r="R72" s="73">
        <v>104958920</v>
      </c>
      <c r="V72" s="92"/>
    </row>
    <row r="73" spans="2:22" ht="25.5" customHeight="1" x14ac:dyDescent="0.55000000000000004">
      <c r="B73" s="2" t="s">
        <v>202</v>
      </c>
      <c r="D73" s="73">
        <v>0</v>
      </c>
      <c r="E73" s="71"/>
      <c r="F73" s="73">
        <v>0</v>
      </c>
      <c r="G73" s="71"/>
      <c r="H73" s="73">
        <v>0</v>
      </c>
      <c r="I73" s="71"/>
      <c r="J73" s="73">
        <v>0</v>
      </c>
      <c r="K73" s="71"/>
      <c r="L73" s="73">
        <v>200000</v>
      </c>
      <c r="M73" s="71"/>
      <c r="N73" s="73">
        <v>1536801308</v>
      </c>
      <c r="O73" s="71"/>
      <c r="P73" s="73">
        <v>1436331654</v>
      </c>
      <c r="Q73" s="71"/>
      <c r="R73" s="73">
        <v>100469654</v>
      </c>
      <c r="V73" s="92"/>
    </row>
    <row r="74" spans="2:22" ht="25.5" customHeight="1" x14ac:dyDescent="0.55000000000000004">
      <c r="B74" s="2" t="s">
        <v>267</v>
      </c>
      <c r="D74" s="73">
        <v>0</v>
      </c>
      <c r="E74" s="71"/>
      <c r="F74" s="73">
        <v>0</v>
      </c>
      <c r="G74" s="71"/>
      <c r="H74" s="73">
        <v>0</v>
      </c>
      <c r="I74" s="71"/>
      <c r="J74" s="73">
        <v>0</v>
      </c>
      <c r="K74" s="71"/>
      <c r="L74" s="73">
        <v>400000</v>
      </c>
      <c r="M74" s="71"/>
      <c r="N74" s="73">
        <v>1007895499</v>
      </c>
      <c r="O74" s="71"/>
      <c r="P74" s="73">
        <v>919233895</v>
      </c>
      <c r="Q74" s="71"/>
      <c r="R74" s="73">
        <v>88661604</v>
      </c>
      <c r="V74" s="92"/>
    </row>
    <row r="75" spans="2:22" ht="25.5" customHeight="1" x14ac:dyDescent="0.55000000000000004">
      <c r="B75" s="2" t="s">
        <v>318</v>
      </c>
      <c r="D75" s="73">
        <v>0</v>
      </c>
      <c r="E75" s="71"/>
      <c r="F75" s="73">
        <v>0</v>
      </c>
      <c r="G75" s="71"/>
      <c r="H75" s="73">
        <v>0</v>
      </c>
      <c r="I75" s="71"/>
      <c r="J75" s="73">
        <v>0</v>
      </c>
      <c r="K75" s="71"/>
      <c r="L75" s="73">
        <v>1000000</v>
      </c>
      <c r="M75" s="71"/>
      <c r="N75" s="73">
        <v>1989119100</v>
      </c>
      <c r="O75" s="71"/>
      <c r="P75" s="73">
        <v>1901725173</v>
      </c>
      <c r="Q75" s="71"/>
      <c r="R75" s="73">
        <v>87393927</v>
      </c>
      <c r="V75" s="92"/>
    </row>
    <row r="76" spans="2:22" ht="25.5" customHeight="1" x14ac:dyDescent="0.55000000000000004">
      <c r="B76" s="2" t="s">
        <v>236</v>
      </c>
      <c r="D76" s="73">
        <v>0</v>
      </c>
      <c r="E76" s="71"/>
      <c r="F76" s="73">
        <v>0</v>
      </c>
      <c r="G76" s="71"/>
      <c r="H76" s="73">
        <v>0</v>
      </c>
      <c r="I76" s="71"/>
      <c r="J76" s="73">
        <v>0</v>
      </c>
      <c r="K76" s="71"/>
      <c r="L76" s="73">
        <v>5000000</v>
      </c>
      <c r="M76" s="71"/>
      <c r="N76" s="73">
        <v>7763530612</v>
      </c>
      <c r="O76" s="71"/>
      <c r="P76" s="73">
        <v>7687957113</v>
      </c>
      <c r="Q76" s="71"/>
      <c r="R76" s="73">
        <v>75573499</v>
      </c>
      <c r="V76" s="92"/>
    </row>
    <row r="77" spans="2:22" ht="25.5" customHeight="1" x14ac:dyDescent="0.55000000000000004">
      <c r="B77" s="2" t="s">
        <v>275</v>
      </c>
      <c r="D77" s="73">
        <v>0</v>
      </c>
      <c r="E77" s="71"/>
      <c r="F77" s="73">
        <v>0</v>
      </c>
      <c r="G77" s="71"/>
      <c r="H77" s="73">
        <v>0</v>
      </c>
      <c r="I77" s="71"/>
      <c r="J77" s="73">
        <v>0</v>
      </c>
      <c r="K77" s="71"/>
      <c r="L77" s="73">
        <v>1200000</v>
      </c>
      <c r="M77" s="71"/>
      <c r="N77" s="73">
        <v>2067325965</v>
      </c>
      <c r="O77" s="71"/>
      <c r="P77" s="73">
        <v>1993848561</v>
      </c>
      <c r="Q77" s="71"/>
      <c r="R77" s="73">
        <v>73477404</v>
      </c>
      <c r="V77" s="92"/>
    </row>
    <row r="78" spans="2:22" ht="25.5" customHeight="1" x14ac:dyDescent="0.55000000000000004">
      <c r="B78" s="2" t="s">
        <v>302</v>
      </c>
      <c r="D78" s="73">
        <v>100000</v>
      </c>
      <c r="E78" s="71"/>
      <c r="F78" s="73">
        <v>683906402</v>
      </c>
      <c r="G78" s="71"/>
      <c r="H78" s="73">
        <v>623565683</v>
      </c>
      <c r="I78" s="71"/>
      <c r="J78" s="73">
        <v>60340719</v>
      </c>
      <c r="K78" s="71"/>
      <c r="L78" s="73">
        <v>200000</v>
      </c>
      <c r="M78" s="71"/>
      <c r="N78" s="73">
        <v>1318649462</v>
      </c>
      <c r="O78" s="71"/>
      <c r="P78" s="73">
        <v>1247131363</v>
      </c>
      <c r="Q78" s="71"/>
      <c r="R78" s="73">
        <v>71518099</v>
      </c>
      <c r="V78" s="92"/>
    </row>
    <row r="79" spans="2:22" ht="25.5" customHeight="1" x14ac:dyDescent="0.55000000000000004">
      <c r="B79" s="2" t="s">
        <v>260</v>
      </c>
      <c r="D79" s="73">
        <v>450000</v>
      </c>
      <c r="E79" s="71"/>
      <c r="F79" s="73">
        <v>401837578</v>
      </c>
      <c r="G79" s="71"/>
      <c r="H79" s="73">
        <v>340515697</v>
      </c>
      <c r="I79" s="71"/>
      <c r="J79" s="73">
        <v>61321881</v>
      </c>
      <c r="K79" s="71"/>
      <c r="L79" s="73">
        <v>1000000</v>
      </c>
      <c r="M79" s="71"/>
      <c r="N79" s="73">
        <v>827093370</v>
      </c>
      <c r="O79" s="71"/>
      <c r="P79" s="73">
        <v>756701549</v>
      </c>
      <c r="Q79" s="71"/>
      <c r="R79" s="73">
        <v>70391821</v>
      </c>
      <c r="V79" s="92"/>
    </row>
    <row r="80" spans="2:22" ht="25.5" customHeight="1" x14ac:dyDescent="0.55000000000000004">
      <c r="B80" s="2" t="s">
        <v>293</v>
      </c>
      <c r="D80" s="73">
        <v>0</v>
      </c>
      <c r="E80" s="71"/>
      <c r="F80" s="73">
        <v>0</v>
      </c>
      <c r="G80" s="71"/>
      <c r="H80" s="73">
        <v>0</v>
      </c>
      <c r="I80" s="71"/>
      <c r="J80" s="73">
        <v>0</v>
      </c>
      <c r="K80" s="71"/>
      <c r="L80" s="73">
        <v>94810</v>
      </c>
      <c r="M80" s="71"/>
      <c r="N80" s="73">
        <v>50840099568</v>
      </c>
      <c r="O80" s="71"/>
      <c r="P80" s="73">
        <v>50770563481</v>
      </c>
      <c r="Q80" s="71"/>
      <c r="R80" s="73">
        <v>69536087</v>
      </c>
      <c r="V80" s="92"/>
    </row>
    <row r="81" spans="2:22" ht="25.5" customHeight="1" x14ac:dyDescent="0.55000000000000004">
      <c r="B81" s="2" t="s">
        <v>319</v>
      </c>
      <c r="D81" s="73">
        <v>0</v>
      </c>
      <c r="E81" s="71"/>
      <c r="F81" s="73">
        <v>0</v>
      </c>
      <c r="G81" s="71"/>
      <c r="H81" s="73">
        <v>0</v>
      </c>
      <c r="I81" s="71"/>
      <c r="J81" s="73">
        <v>0</v>
      </c>
      <c r="K81" s="71"/>
      <c r="L81" s="73">
        <v>400000</v>
      </c>
      <c r="M81" s="71"/>
      <c r="N81" s="73">
        <v>1885911667</v>
      </c>
      <c r="O81" s="71"/>
      <c r="P81" s="73">
        <v>1817685242</v>
      </c>
      <c r="Q81" s="71"/>
      <c r="R81" s="73">
        <v>68226425</v>
      </c>
      <c r="V81" s="92"/>
    </row>
    <row r="82" spans="2:22" ht="25.5" customHeight="1" x14ac:dyDescent="0.55000000000000004">
      <c r="B82" s="2" t="s">
        <v>305</v>
      </c>
      <c r="D82" s="73">
        <v>0</v>
      </c>
      <c r="E82" s="71"/>
      <c r="F82" s="73">
        <v>0</v>
      </c>
      <c r="G82" s="71"/>
      <c r="H82" s="73">
        <v>0</v>
      </c>
      <c r="I82" s="71"/>
      <c r="J82" s="73">
        <v>0</v>
      </c>
      <c r="K82" s="71"/>
      <c r="L82" s="73">
        <v>100000</v>
      </c>
      <c r="M82" s="71"/>
      <c r="N82" s="73">
        <v>589471663</v>
      </c>
      <c r="O82" s="71"/>
      <c r="P82" s="73">
        <v>527645332</v>
      </c>
      <c r="Q82" s="71"/>
      <c r="R82" s="73">
        <v>61826331</v>
      </c>
      <c r="V82" s="92"/>
    </row>
    <row r="83" spans="2:22" ht="25.5" customHeight="1" x14ac:dyDescent="0.55000000000000004">
      <c r="B83" s="2" t="s">
        <v>345</v>
      </c>
      <c r="D83" s="73">
        <v>229818</v>
      </c>
      <c r="E83" s="71"/>
      <c r="F83" s="73">
        <v>2812226688</v>
      </c>
      <c r="G83" s="71"/>
      <c r="H83" s="73">
        <v>2757153808</v>
      </c>
      <c r="I83" s="71"/>
      <c r="J83" s="73">
        <v>55072880</v>
      </c>
      <c r="K83" s="71"/>
      <c r="L83" s="73">
        <v>229818</v>
      </c>
      <c r="M83" s="71"/>
      <c r="N83" s="73">
        <v>2812226688</v>
      </c>
      <c r="O83" s="71"/>
      <c r="P83" s="73">
        <v>2757153808</v>
      </c>
      <c r="Q83" s="71"/>
      <c r="R83" s="73">
        <v>55072880</v>
      </c>
      <c r="V83" s="92"/>
    </row>
    <row r="84" spans="2:22" ht="25.5" customHeight="1" x14ac:dyDescent="0.55000000000000004">
      <c r="B84" s="2" t="s">
        <v>268</v>
      </c>
      <c r="D84" s="73">
        <v>0</v>
      </c>
      <c r="E84" s="71"/>
      <c r="F84" s="73">
        <v>0</v>
      </c>
      <c r="G84" s="71"/>
      <c r="H84" s="73">
        <v>0</v>
      </c>
      <c r="I84" s="71"/>
      <c r="J84" s="73">
        <v>0</v>
      </c>
      <c r="K84" s="71"/>
      <c r="L84" s="73">
        <v>1400000</v>
      </c>
      <c r="M84" s="71"/>
      <c r="N84" s="73">
        <v>7634323541</v>
      </c>
      <c r="O84" s="71"/>
      <c r="P84" s="73">
        <v>7579897403</v>
      </c>
      <c r="Q84" s="71"/>
      <c r="R84" s="73">
        <v>54426138</v>
      </c>
      <c r="V84" s="92"/>
    </row>
    <row r="85" spans="2:22" ht="25.5" customHeight="1" x14ac:dyDescent="0.55000000000000004">
      <c r="B85" s="2" t="s">
        <v>311</v>
      </c>
      <c r="D85" s="73">
        <v>350000</v>
      </c>
      <c r="E85" s="71"/>
      <c r="F85" s="73">
        <v>2033169201</v>
      </c>
      <c r="G85" s="71"/>
      <c r="H85" s="73">
        <v>1981479896</v>
      </c>
      <c r="I85" s="71"/>
      <c r="J85" s="73">
        <v>51689305</v>
      </c>
      <c r="K85" s="71"/>
      <c r="L85" s="73">
        <v>350000</v>
      </c>
      <c r="M85" s="71"/>
      <c r="N85" s="73">
        <v>2033169201</v>
      </c>
      <c r="O85" s="71"/>
      <c r="P85" s="73">
        <v>1981479896</v>
      </c>
      <c r="Q85" s="71"/>
      <c r="R85" s="73">
        <v>51689305</v>
      </c>
      <c r="V85" s="92"/>
    </row>
    <row r="86" spans="2:22" ht="25.5" customHeight="1" x14ac:dyDescent="0.55000000000000004">
      <c r="B86" s="2" t="s">
        <v>210</v>
      </c>
      <c r="D86" s="73">
        <v>0</v>
      </c>
      <c r="E86" s="71"/>
      <c r="F86" s="73">
        <v>0</v>
      </c>
      <c r="G86" s="71"/>
      <c r="H86" s="73">
        <v>0</v>
      </c>
      <c r="I86" s="71"/>
      <c r="J86" s="73">
        <v>0</v>
      </c>
      <c r="K86" s="71"/>
      <c r="L86" s="73">
        <v>3077</v>
      </c>
      <c r="M86" s="71"/>
      <c r="N86" s="73">
        <v>2811144123</v>
      </c>
      <c r="O86" s="71"/>
      <c r="P86" s="73">
        <v>2762460593</v>
      </c>
      <c r="Q86" s="71"/>
      <c r="R86" s="73">
        <v>48683530</v>
      </c>
      <c r="V86" s="92"/>
    </row>
    <row r="87" spans="2:22" ht="25.5" customHeight="1" x14ac:dyDescent="0.55000000000000004">
      <c r="B87" s="2" t="s">
        <v>84</v>
      </c>
      <c r="D87" s="73">
        <v>0</v>
      </c>
      <c r="E87" s="71"/>
      <c r="F87" s="73">
        <v>0</v>
      </c>
      <c r="G87" s="71"/>
      <c r="H87" s="73">
        <v>0</v>
      </c>
      <c r="I87" s="71"/>
      <c r="J87" s="73">
        <v>0</v>
      </c>
      <c r="K87" s="71"/>
      <c r="L87" s="73">
        <v>3300</v>
      </c>
      <c r="M87" s="71"/>
      <c r="N87" s="73">
        <v>2934455035</v>
      </c>
      <c r="O87" s="71"/>
      <c r="P87" s="73">
        <v>2891265863</v>
      </c>
      <c r="Q87" s="71"/>
      <c r="R87" s="73">
        <v>43189172</v>
      </c>
      <c r="V87" s="92"/>
    </row>
    <row r="88" spans="2:22" ht="25.5" customHeight="1" x14ac:dyDescent="0.55000000000000004">
      <c r="B88" s="2" t="s">
        <v>274</v>
      </c>
      <c r="D88" s="73">
        <v>200000</v>
      </c>
      <c r="E88" s="71"/>
      <c r="F88" s="73">
        <v>795240005</v>
      </c>
      <c r="G88" s="71"/>
      <c r="H88" s="73">
        <v>736847259</v>
      </c>
      <c r="I88" s="71"/>
      <c r="J88" s="73">
        <v>58392746</v>
      </c>
      <c r="K88" s="71"/>
      <c r="L88" s="73">
        <v>400000</v>
      </c>
      <c r="M88" s="71"/>
      <c r="N88" s="73">
        <v>1515926258</v>
      </c>
      <c r="O88" s="71"/>
      <c r="P88" s="73">
        <v>1473694518</v>
      </c>
      <c r="Q88" s="71"/>
      <c r="R88" s="73">
        <v>42231740</v>
      </c>
      <c r="V88" s="92"/>
    </row>
    <row r="89" spans="2:22" ht="25.5" customHeight="1" x14ac:dyDescent="0.55000000000000004">
      <c r="B89" s="2" t="s">
        <v>316</v>
      </c>
      <c r="D89" s="73">
        <v>0</v>
      </c>
      <c r="E89" s="71"/>
      <c r="F89" s="73">
        <v>0</v>
      </c>
      <c r="G89" s="71"/>
      <c r="H89" s="73">
        <v>0</v>
      </c>
      <c r="I89" s="71"/>
      <c r="J89" s="73">
        <v>0</v>
      </c>
      <c r="K89" s="71"/>
      <c r="L89" s="73">
        <v>47361</v>
      </c>
      <c r="M89" s="71"/>
      <c r="N89" s="73">
        <v>546118747</v>
      </c>
      <c r="O89" s="71"/>
      <c r="P89" s="73">
        <v>505336769</v>
      </c>
      <c r="Q89" s="71"/>
      <c r="R89" s="73">
        <v>40781978</v>
      </c>
      <c r="V89" s="92"/>
    </row>
    <row r="90" spans="2:22" ht="25.5" customHeight="1" x14ac:dyDescent="0.55000000000000004">
      <c r="B90" s="2" t="s">
        <v>259</v>
      </c>
      <c r="D90" s="73">
        <v>0</v>
      </c>
      <c r="E90" s="71"/>
      <c r="F90" s="73">
        <v>0</v>
      </c>
      <c r="G90" s="71"/>
      <c r="H90" s="73">
        <v>0</v>
      </c>
      <c r="I90" s="71"/>
      <c r="J90" s="73">
        <v>0</v>
      </c>
      <c r="K90" s="71"/>
      <c r="L90" s="73">
        <v>1000000</v>
      </c>
      <c r="M90" s="71"/>
      <c r="N90" s="73">
        <v>3519391057</v>
      </c>
      <c r="O90" s="71"/>
      <c r="P90" s="73">
        <v>3487113536</v>
      </c>
      <c r="Q90" s="71"/>
      <c r="R90" s="73">
        <v>32277521</v>
      </c>
      <c r="V90" s="92"/>
    </row>
    <row r="91" spans="2:22" ht="25.5" customHeight="1" x14ac:dyDescent="0.55000000000000004">
      <c r="B91" s="2" t="s">
        <v>329</v>
      </c>
      <c r="D91" s="73">
        <v>34772</v>
      </c>
      <c r="E91" s="71"/>
      <c r="F91" s="73">
        <v>551659104</v>
      </c>
      <c r="G91" s="71"/>
      <c r="H91" s="73">
        <v>541905444</v>
      </c>
      <c r="I91" s="71"/>
      <c r="J91" s="73">
        <v>9753660</v>
      </c>
      <c r="K91" s="71"/>
      <c r="L91" s="73">
        <v>34772</v>
      </c>
      <c r="M91" s="71"/>
      <c r="N91" s="73">
        <v>551659104</v>
      </c>
      <c r="O91" s="71"/>
      <c r="P91" s="73">
        <v>541905444</v>
      </c>
      <c r="Q91" s="71"/>
      <c r="R91" s="73">
        <v>9753660</v>
      </c>
      <c r="V91" s="92"/>
    </row>
    <row r="92" spans="2:22" ht="25.5" customHeight="1" x14ac:dyDescent="0.55000000000000004">
      <c r="B92" s="2" t="s">
        <v>161</v>
      </c>
      <c r="D92" s="73">
        <v>0</v>
      </c>
      <c r="E92" s="71"/>
      <c r="F92" s="73">
        <v>0</v>
      </c>
      <c r="G92" s="71"/>
      <c r="H92" s="73">
        <v>0</v>
      </c>
      <c r="I92" s="71"/>
      <c r="J92" s="73">
        <v>0</v>
      </c>
      <c r="K92" s="71"/>
      <c r="L92" s="73">
        <v>500</v>
      </c>
      <c r="M92" s="71"/>
      <c r="N92" s="73">
        <v>346032272</v>
      </c>
      <c r="O92" s="71"/>
      <c r="P92" s="73">
        <v>338068713</v>
      </c>
      <c r="Q92" s="71"/>
      <c r="R92" s="73">
        <v>7963559</v>
      </c>
      <c r="V92" s="92"/>
    </row>
    <row r="93" spans="2:22" ht="25.5" customHeight="1" x14ac:dyDescent="0.55000000000000004">
      <c r="B93" s="2" t="s">
        <v>330</v>
      </c>
      <c r="D93" s="73">
        <v>1425577</v>
      </c>
      <c r="E93" s="71"/>
      <c r="F93" s="73">
        <v>751682126</v>
      </c>
      <c r="G93" s="71"/>
      <c r="H93" s="73">
        <v>744014146</v>
      </c>
      <c r="I93" s="71"/>
      <c r="J93" s="73">
        <v>7667980</v>
      </c>
      <c r="K93" s="71"/>
      <c r="L93" s="73">
        <v>1425577</v>
      </c>
      <c r="M93" s="71"/>
      <c r="N93" s="73">
        <v>751682126</v>
      </c>
      <c r="O93" s="71"/>
      <c r="P93" s="73">
        <v>744014146</v>
      </c>
      <c r="Q93" s="71"/>
      <c r="R93" s="73">
        <v>7667980</v>
      </c>
      <c r="V93" s="92"/>
    </row>
    <row r="94" spans="2:22" ht="25.5" customHeight="1" x14ac:dyDescent="0.55000000000000004">
      <c r="B94" s="2" t="s">
        <v>273</v>
      </c>
      <c r="D94" s="73">
        <v>0</v>
      </c>
      <c r="E94" s="71"/>
      <c r="F94" s="73">
        <v>0</v>
      </c>
      <c r="G94" s="71"/>
      <c r="H94" s="73">
        <v>0</v>
      </c>
      <c r="I94" s="71"/>
      <c r="J94" s="73">
        <v>0</v>
      </c>
      <c r="K94" s="71"/>
      <c r="L94" s="73">
        <v>400000</v>
      </c>
      <c r="M94" s="71"/>
      <c r="N94" s="73">
        <v>692654063</v>
      </c>
      <c r="O94" s="71"/>
      <c r="P94" s="73">
        <v>685835859</v>
      </c>
      <c r="Q94" s="71"/>
      <c r="R94" s="73">
        <v>6818204</v>
      </c>
      <c r="V94" s="92"/>
    </row>
    <row r="95" spans="2:22" ht="25.5" customHeight="1" x14ac:dyDescent="0.55000000000000004">
      <c r="B95" s="2" t="s">
        <v>75</v>
      </c>
      <c r="D95" s="73">
        <v>0</v>
      </c>
      <c r="E95" s="71"/>
      <c r="F95" s="73">
        <v>0</v>
      </c>
      <c r="G95" s="71"/>
      <c r="H95" s="73">
        <v>0</v>
      </c>
      <c r="I95" s="71"/>
      <c r="J95" s="73">
        <v>0</v>
      </c>
      <c r="K95" s="71"/>
      <c r="L95" s="73">
        <v>97</v>
      </c>
      <c r="M95" s="71"/>
      <c r="N95" s="73">
        <v>83908233</v>
      </c>
      <c r="O95" s="71"/>
      <c r="P95" s="73">
        <v>79940668</v>
      </c>
      <c r="Q95" s="71"/>
      <c r="R95" s="73">
        <v>3967565</v>
      </c>
      <c r="V95" s="92"/>
    </row>
    <row r="96" spans="2:22" ht="25.5" customHeight="1" x14ac:dyDescent="0.55000000000000004">
      <c r="B96" s="2" t="s">
        <v>191</v>
      </c>
      <c r="D96" s="73">
        <v>0</v>
      </c>
      <c r="E96" s="71"/>
      <c r="F96" s="73">
        <v>0</v>
      </c>
      <c r="G96" s="71"/>
      <c r="H96" s="73">
        <v>0</v>
      </c>
      <c r="I96" s="71"/>
      <c r="J96" s="73">
        <v>0</v>
      </c>
      <c r="K96" s="71"/>
      <c r="L96" s="73">
        <v>400000</v>
      </c>
      <c r="M96" s="71"/>
      <c r="N96" s="73">
        <v>1769409016</v>
      </c>
      <c r="O96" s="71"/>
      <c r="P96" s="73">
        <v>1765604142</v>
      </c>
      <c r="Q96" s="71"/>
      <c r="R96" s="73">
        <v>3804874</v>
      </c>
      <c r="V96" s="92"/>
    </row>
    <row r="97" spans="2:22" ht="25.5" customHeight="1" x14ac:dyDescent="0.55000000000000004">
      <c r="B97" s="2" t="s">
        <v>289</v>
      </c>
      <c r="D97" s="73">
        <v>1312040</v>
      </c>
      <c r="E97" s="71"/>
      <c r="F97" s="73">
        <v>2362270629</v>
      </c>
      <c r="G97" s="71"/>
      <c r="H97" s="73">
        <v>2360014689</v>
      </c>
      <c r="I97" s="71"/>
      <c r="J97" s="73">
        <v>2255940</v>
      </c>
      <c r="K97" s="71"/>
      <c r="L97" s="73">
        <v>1312040</v>
      </c>
      <c r="M97" s="71"/>
      <c r="N97" s="73">
        <v>2362270629</v>
      </c>
      <c r="O97" s="71"/>
      <c r="P97" s="73">
        <v>2360014689</v>
      </c>
      <c r="Q97" s="71"/>
      <c r="R97" s="73">
        <v>2255940</v>
      </c>
      <c r="V97" s="92"/>
    </row>
    <row r="98" spans="2:22" ht="25.5" customHeight="1" x14ac:dyDescent="0.55000000000000004">
      <c r="B98" s="2" t="s">
        <v>292</v>
      </c>
      <c r="D98" s="73">
        <v>0</v>
      </c>
      <c r="E98" s="71"/>
      <c r="F98" s="73">
        <v>0</v>
      </c>
      <c r="G98" s="71"/>
      <c r="H98" s="73">
        <v>0</v>
      </c>
      <c r="I98" s="71"/>
      <c r="J98" s="73">
        <v>0</v>
      </c>
      <c r="K98" s="71"/>
      <c r="L98" s="73">
        <v>192</v>
      </c>
      <c r="M98" s="71"/>
      <c r="N98" s="73">
        <v>7824202</v>
      </c>
      <c r="O98" s="71"/>
      <c r="P98" s="73">
        <v>7878560</v>
      </c>
      <c r="Q98" s="71"/>
      <c r="R98" s="73">
        <v>-54358</v>
      </c>
      <c r="V98" s="92"/>
    </row>
    <row r="99" spans="2:22" ht="25.5" customHeight="1" x14ac:dyDescent="0.55000000000000004">
      <c r="B99" s="2" t="s">
        <v>205</v>
      </c>
      <c r="D99" s="73">
        <v>0</v>
      </c>
      <c r="E99" s="71"/>
      <c r="F99" s="73">
        <v>0</v>
      </c>
      <c r="G99" s="71"/>
      <c r="H99" s="73">
        <v>0</v>
      </c>
      <c r="I99" s="71"/>
      <c r="J99" s="73">
        <v>0</v>
      </c>
      <c r="K99" s="71"/>
      <c r="L99" s="73">
        <v>800000</v>
      </c>
      <c r="M99" s="71"/>
      <c r="N99" s="73">
        <v>2593078881</v>
      </c>
      <c r="O99" s="71"/>
      <c r="P99" s="73">
        <v>2597756600</v>
      </c>
      <c r="Q99" s="71"/>
      <c r="R99" s="73">
        <v>-4677719</v>
      </c>
      <c r="V99" s="92"/>
    </row>
    <row r="100" spans="2:22" ht="25.5" customHeight="1" x14ac:dyDescent="0.55000000000000004">
      <c r="B100" s="2" t="s">
        <v>192</v>
      </c>
      <c r="D100" s="73">
        <v>0</v>
      </c>
      <c r="E100" s="71"/>
      <c r="F100" s="73">
        <v>0</v>
      </c>
      <c r="G100" s="71"/>
      <c r="H100" s="73">
        <v>0</v>
      </c>
      <c r="I100" s="71"/>
      <c r="J100" s="73">
        <v>0</v>
      </c>
      <c r="K100" s="71"/>
      <c r="L100" s="73">
        <v>20000</v>
      </c>
      <c r="M100" s="71"/>
      <c r="N100" s="73">
        <v>362539241</v>
      </c>
      <c r="O100" s="71"/>
      <c r="P100" s="73">
        <v>378092996</v>
      </c>
      <c r="Q100" s="71"/>
      <c r="R100" s="73">
        <v>-15553755</v>
      </c>
      <c r="V100" s="92"/>
    </row>
    <row r="101" spans="2:22" ht="25.5" customHeight="1" x14ac:dyDescent="0.55000000000000004">
      <c r="B101" s="2" t="s">
        <v>294</v>
      </c>
      <c r="D101" s="73">
        <v>0</v>
      </c>
      <c r="E101" s="71"/>
      <c r="F101" s="73">
        <v>0</v>
      </c>
      <c r="G101" s="71"/>
      <c r="H101" s="73">
        <v>0</v>
      </c>
      <c r="I101" s="71"/>
      <c r="J101" s="73">
        <v>0</v>
      </c>
      <c r="K101" s="71"/>
      <c r="L101" s="73">
        <v>15301</v>
      </c>
      <c r="M101" s="71"/>
      <c r="N101" s="73">
        <v>8554128281</v>
      </c>
      <c r="O101" s="71"/>
      <c r="P101" s="73">
        <v>8591580816</v>
      </c>
      <c r="Q101" s="71"/>
      <c r="R101" s="73">
        <v>-37452535</v>
      </c>
      <c r="V101" s="92"/>
    </row>
    <row r="102" spans="2:22" ht="25.5" customHeight="1" x14ac:dyDescent="0.55000000000000004">
      <c r="B102" s="2" t="s">
        <v>265</v>
      </c>
      <c r="D102" s="73">
        <v>0</v>
      </c>
      <c r="E102" s="71"/>
      <c r="F102" s="73">
        <v>0</v>
      </c>
      <c r="G102" s="71"/>
      <c r="H102" s="73">
        <v>0</v>
      </c>
      <c r="I102" s="71"/>
      <c r="J102" s="73">
        <v>0</v>
      </c>
      <c r="K102" s="71"/>
      <c r="L102" s="73">
        <v>2000000</v>
      </c>
      <c r="M102" s="71"/>
      <c r="N102" s="73">
        <v>7830335659</v>
      </c>
      <c r="O102" s="71"/>
      <c r="P102" s="73">
        <v>7873579876</v>
      </c>
      <c r="Q102" s="71"/>
      <c r="R102" s="73">
        <v>-43244217</v>
      </c>
      <c r="V102" s="92"/>
    </row>
    <row r="103" spans="2:22" ht="25.5" customHeight="1" x14ac:dyDescent="0.55000000000000004">
      <c r="B103" s="2" t="s">
        <v>238</v>
      </c>
      <c r="D103" s="73">
        <v>35596</v>
      </c>
      <c r="E103" s="71"/>
      <c r="F103" s="73">
        <v>19736311914</v>
      </c>
      <c r="G103" s="71"/>
      <c r="H103" s="73">
        <v>20008261038</v>
      </c>
      <c r="I103" s="71"/>
      <c r="J103" s="73">
        <v>-271949124</v>
      </c>
      <c r="K103" s="71"/>
      <c r="L103" s="73">
        <v>101737</v>
      </c>
      <c r="M103" s="71"/>
      <c r="N103" s="73">
        <v>54588386679</v>
      </c>
      <c r="O103" s="71"/>
      <c r="P103" s="73">
        <v>54635497813</v>
      </c>
      <c r="Q103" s="71"/>
      <c r="R103" s="73">
        <v>-47111134</v>
      </c>
      <c r="V103" s="92"/>
    </row>
    <row r="104" spans="2:22" ht="25.5" customHeight="1" x14ac:dyDescent="0.55000000000000004">
      <c r="B104" s="2" t="s">
        <v>290</v>
      </c>
      <c r="D104" s="73">
        <v>0</v>
      </c>
      <c r="E104" s="71"/>
      <c r="F104" s="73">
        <v>0</v>
      </c>
      <c r="G104" s="71"/>
      <c r="H104" s="73">
        <v>0</v>
      </c>
      <c r="I104" s="71"/>
      <c r="J104" s="73">
        <v>0</v>
      </c>
      <c r="K104" s="71"/>
      <c r="L104" s="73">
        <v>200000</v>
      </c>
      <c r="M104" s="71"/>
      <c r="N104" s="73">
        <v>1992076205</v>
      </c>
      <c r="O104" s="71"/>
      <c r="P104" s="73">
        <v>2041852315</v>
      </c>
      <c r="Q104" s="71"/>
      <c r="R104" s="73">
        <v>-49776110</v>
      </c>
      <c r="V104" s="92"/>
    </row>
    <row r="105" spans="2:22" ht="25.5" customHeight="1" x14ac:dyDescent="0.55000000000000004">
      <c r="B105" s="2" t="s">
        <v>200</v>
      </c>
      <c r="D105" s="73">
        <v>0</v>
      </c>
      <c r="E105" s="71"/>
      <c r="F105" s="73">
        <v>0</v>
      </c>
      <c r="G105" s="71"/>
      <c r="H105" s="73">
        <v>0</v>
      </c>
      <c r="I105" s="71"/>
      <c r="J105" s="73">
        <v>0</v>
      </c>
      <c r="K105" s="71"/>
      <c r="L105" s="73">
        <v>7200000</v>
      </c>
      <c r="M105" s="71"/>
      <c r="N105" s="73">
        <v>7737712739</v>
      </c>
      <c r="O105" s="71"/>
      <c r="P105" s="73">
        <v>7828526801</v>
      </c>
      <c r="Q105" s="71"/>
      <c r="R105" s="73">
        <v>-90814062</v>
      </c>
      <c r="V105" s="92"/>
    </row>
    <row r="106" spans="2:22" ht="25.5" customHeight="1" x14ac:dyDescent="0.55000000000000004">
      <c r="B106" s="2" t="s">
        <v>261</v>
      </c>
      <c r="D106" s="73">
        <v>0</v>
      </c>
      <c r="E106" s="71"/>
      <c r="F106" s="73">
        <v>0</v>
      </c>
      <c r="G106" s="71"/>
      <c r="H106" s="73">
        <v>0</v>
      </c>
      <c r="I106" s="71"/>
      <c r="J106" s="73">
        <v>0</v>
      </c>
      <c r="K106" s="71"/>
      <c r="L106" s="73">
        <v>400000</v>
      </c>
      <c r="M106" s="71"/>
      <c r="N106" s="73">
        <v>1972592961</v>
      </c>
      <c r="O106" s="71"/>
      <c r="P106" s="73">
        <v>2089895885</v>
      </c>
      <c r="Q106" s="71"/>
      <c r="R106" s="73">
        <v>-117302924</v>
      </c>
      <c r="V106" s="92"/>
    </row>
    <row r="107" spans="2:22" ht="25.5" customHeight="1" x14ac:dyDescent="0.55000000000000004">
      <c r="B107" s="2" t="s">
        <v>343</v>
      </c>
      <c r="D107" s="73">
        <v>400000</v>
      </c>
      <c r="E107" s="71"/>
      <c r="F107" s="73">
        <v>3117340809</v>
      </c>
      <c r="G107" s="71"/>
      <c r="H107" s="73">
        <v>3238938278</v>
      </c>
      <c r="I107" s="71"/>
      <c r="J107" s="73">
        <v>-121597469</v>
      </c>
      <c r="K107" s="71"/>
      <c r="L107" s="73">
        <v>400000</v>
      </c>
      <c r="M107" s="71"/>
      <c r="N107" s="73">
        <v>3117340809</v>
      </c>
      <c r="O107" s="71"/>
      <c r="P107" s="73">
        <v>3238938278</v>
      </c>
      <c r="Q107" s="71"/>
      <c r="R107" s="73">
        <v>-121597469</v>
      </c>
      <c r="V107" s="92"/>
    </row>
    <row r="108" spans="2:22" ht="25.5" customHeight="1" x14ac:dyDescent="0.55000000000000004">
      <c r="B108" s="2" t="s">
        <v>281</v>
      </c>
      <c r="D108" s="73">
        <v>0</v>
      </c>
      <c r="E108" s="71"/>
      <c r="F108" s="73">
        <v>0</v>
      </c>
      <c r="G108" s="71"/>
      <c r="H108" s="73">
        <v>0</v>
      </c>
      <c r="I108" s="71"/>
      <c r="J108" s="73">
        <v>0</v>
      </c>
      <c r="K108" s="71"/>
      <c r="L108" s="73">
        <v>161215</v>
      </c>
      <c r="M108" s="71"/>
      <c r="N108" s="73">
        <v>3371781442</v>
      </c>
      <c r="O108" s="71"/>
      <c r="P108" s="73">
        <v>3505930863</v>
      </c>
      <c r="Q108" s="71"/>
      <c r="R108" s="73">
        <v>-134149421</v>
      </c>
      <c r="V108" s="92"/>
    </row>
    <row r="109" spans="2:22" ht="25.5" customHeight="1" x14ac:dyDescent="0.55000000000000004">
      <c r="B109" s="2" t="s">
        <v>237</v>
      </c>
      <c r="D109" s="73">
        <v>0</v>
      </c>
      <c r="E109" s="71"/>
      <c r="F109" s="73">
        <v>0</v>
      </c>
      <c r="G109" s="71"/>
      <c r="H109" s="73">
        <v>0</v>
      </c>
      <c r="I109" s="71"/>
      <c r="J109" s="73">
        <v>0</v>
      </c>
      <c r="K109" s="71"/>
      <c r="L109" s="73">
        <v>348000</v>
      </c>
      <c r="M109" s="71"/>
      <c r="N109" s="73">
        <v>5818882770</v>
      </c>
      <c r="O109" s="71"/>
      <c r="P109" s="73">
        <v>6020274603</v>
      </c>
      <c r="Q109" s="71"/>
      <c r="R109" s="73">
        <v>-201391833</v>
      </c>
      <c r="V109" s="92"/>
    </row>
    <row r="110" spans="2:22" ht="25.5" customHeight="1" x14ac:dyDescent="0.55000000000000004">
      <c r="B110" s="2" t="s">
        <v>198</v>
      </c>
      <c r="D110" s="73">
        <v>0</v>
      </c>
      <c r="E110" s="71"/>
      <c r="F110" s="73">
        <v>0</v>
      </c>
      <c r="G110" s="71"/>
      <c r="H110" s="73">
        <v>0</v>
      </c>
      <c r="I110" s="71"/>
      <c r="J110" s="73">
        <v>0</v>
      </c>
      <c r="K110" s="71"/>
      <c r="L110" s="73">
        <v>2799868</v>
      </c>
      <c r="M110" s="71"/>
      <c r="N110" s="73">
        <v>23111613264</v>
      </c>
      <c r="O110" s="71"/>
      <c r="P110" s="73">
        <v>23314939995</v>
      </c>
      <c r="Q110" s="71"/>
      <c r="R110" s="73">
        <v>-203326731</v>
      </c>
      <c r="V110" s="92"/>
    </row>
    <row r="111" spans="2:22" ht="25.5" customHeight="1" x14ac:dyDescent="0.55000000000000004">
      <c r="B111" s="2" t="s">
        <v>206</v>
      </c>
      <c r="D111" s="73">
        <v>1929371</v>
      </c>
      <c r="E111" s="71"/>
      <c r="F111" s="73">
        <v>3544352422</v>
      </c>
      <c r="G111" s="71"/>
      <c r="H111" s="73">
        <v>3289656653</v>
      </c>
      <c r="I111" s="71"/>
      <c r="J111" s="73">
        <v>254695769</v>
      </c>
      <c r="K111" s="71"/>
      <c r="L111" s="73">
        <v>10400000</v>
      </c>
      <c r="M111" s="71"/>
      <c r="N111" s="73">
        <v>17216868340</v>
      </c>
      <c r="O111" s="71"/>
      <c r="P111" s="73">
        <v>17450134166</v>
      </c>
      <c r="Q111" s="71"/>
      <c r="R111" s="73">
        <v>-233265826</v>
      </c>
      <c r="V111" s="92"/>
    </row>
    <row r="112" spans="2:22" ht="25.5" customHeight="1" x14ac:dyDescent="0.55000000000000004">
      <c r="B112" s="2" t="s">
        <v>196</v>
      </c>
      <c r="D112" s="73">
        <v>400000</v>
      </c>
      <c r="E112" s="71"/>
      <c r="F112" s="73">
        <v>2505815390</v>
      </c>
      <c r="G112" s="71"/>
      <c r="H112" s="73">
        <v>2740307554</v>
      </c>
      <c r="I112" s="71"/>
      <c r="J112" s="73">
        <v>-234492164</v>
      </c>
      <c r="K112" s="71"/>
      <c r="L112" s="73">
        <v>400000</v>
      </c>
      <c r="M112" s="71"/>
      <c r="N112" s="73">
        <v>2505815390</v>
      </c>
      <c r="O112" s="71"/>
      <c r="P112" s="73">
        <v>2740307554</v>
      </c>
      <c r="Q112" s="71"/>
      <c r="R112" s="73">
        <v>-234492164</v>
      </c>
      <c r="V112" s="92"/>
    </row>
    <row r="113" spans="2:22" ht="25.5" customHeight="1" x14ac:dyDescent="0.55000000000000004">
      <c r="B113" s="2" t="s">
        <v>201</v>
      </c>
      <c r="D113" s="73">
        <v>0</v>
      </c>
      <c r="E113" s="71"/>
      <c r="F113" s="73">
        <v>0</v>
      </c>
      <c r="G113" s="71"/>
      <c r="H113" s="73">
        <v>0</v>
      </c>
      <c r="I113" s="71"/>
      <c r="J113" s="73">
        <v>0</v>
      </c>
      <c r="K113" s="71"/>
      <c r="L113" s="73">
        <v>506791</v>
      </c>
      <c r="M113" s="71"/>
      <c r="N113" s="73">
        <v>6221722294</v>
      </c>
      <c r="O113" s="71"/>
      <c r="P113" s="73">
        <v>6601637576</v>
      </c>
      <c r="Q113" s="71"/>
      <c r="R113" s="73">
        <v>-379915282</v>
      </c>
      <c r="V113" s="92"/>
    </row>
    <row r="114" spans="2:22" ht="25.5" customHeight="1" x14ac:dyDescent="0.55000000000000004">
      <c r="B114" s="2" t="s">
        <v>216</v>
      </c>
      <c r="D114" s="73">
        <v>0</v>
      </c>
      <c r="E114" s="71"/>
      <c r="F114" s="73">
        <v>0</v>
      </c>
      <c r="G114" s="71"/>
      <c r="H114" s="73">
        <v>0</v>
      </c>
      <c r="I114" s="71"/>
      <c r="J114" s="73">
        <v>0</v>
      </c>
      <c r="K114" s="71"/>
      <c r="L114" s="73">
        <v>1100000</v>
      </c>
      <c r="M114" s="71"/>
      <c r="N114" s="73">
        <v>11505559343</v>
      </c>
      <c r="O114" s="71"/>
      <c r="P114" s="73">
        <v>11946093756</v>
      </c>
      <c r="Q114" s="71"/>
      <c r="R114" s="73">
        <v>-440534413</v>
      </c>
      <c r="V114" s="92"/>
    </row>
    <row r="115" spans="2:22" ht="25.5" customHeight="1" x14ac:dyDescent="0.55000000000000004">
      <c r="B115" s="2" t="s">
        <v>207</v>
      </c>
      <c r="D115" s="73">
        <v>0</v>
      </c>
      <c r="E115" s="71"/>
      <c r="F115" s="73">
        <v>0</v>
      </c>
      <c r="G115" s="71"/>
      <c r="H115" s="73">
        <v>0</v>
      </c>
      <c r="I115" s="71"/>
      <c r="J115" s="73">
        <v>0</v>
      </c>
      <c r="K115" s="71"/>
      <c r="L115" s="73">
        <v>850000</v>
      </c>
      <c r="M115" s="71"/>
      <c r="N115" s="73">
        <v>4588953020</v>
      </c>
      <c r="O115" s="71"/>
      <c r="P115" s="73">
        <v>5213833886</v>
      </c>
      <c r="Q115" s="71"/>
      <c r="R115" s="73">
        <v>-624880866</v>
      </c>
      <c r="V115" s="92"/>
    </row>
    <row r="116" spans="2:22" ht="25.5" customHeight="1" x14ac:dyDescent="0.55000000000000004">
      <c r="B116" s="2" t="s">
        <v>219</v>
      </c>
      <c r="D116" s="73">
        <v>0</v>
      </c>
      <c r="E116" s="71"/>
      <c r="F116" s="73">
        <v>0</v>
      </c>
      <c r="G116" s="71"/>
      <c r="H116" s="73">
        <v>0</v>
      </c>
      <c r="I116" s="71"/>
      <c r="J116" s="73">
        <v>0</v>
      </c>
      <c r="K116" s="71"/>
      <c r="L116" s="73">
        <v>3650000</v>
      </c>
      <c r="M116" s="71"/>
      <c r="N116" s="73">
        <v>9782757628</v>
      </c>
      <c r="O116" s="71"/>
      <c r="P116" s="73">
        <v>10505262016</v>
      </c>
      <c r="Q116" s="71"/>
      <c r="R116" s="73">
        <v>-722504388</v>
      </c>
      <c r="V116" s="92"/>
    </row>
    <row r="117" spans="2:22" ht="25.5" customHeight="1" x14ac:dyDescent="0.55000000000000004">
      <c r="B117" s="2" t="s">
        <v>209</v>
      </c>
      <c r="D117" s="73">
        <v>0</v>
      </c>
      <c r="E117" s="71"/>
      <c r="F117" s="73">
        <v>0</v>
      </c>
      <c r="G117" s="71"/>
      <c r="H117" s="73">
        <v>0</v>
      </c>
      <c r="I117" s="71"/>
      <c r="J117" s="73">
        <v>0</v>
      </c>
      <c r="K117" s="71"/>
      <c r="L117" s="73">
        <v>2000000</v>
      </c>
      <c r="M117" s="71"/>
      <c r="N117" s="73">
        <v>5807240236</v>
      </c>
      <c r="O117" s="71"/>
      <c r="P117" s="73">
        <v>6543253668</v>
      </c>
      <c r="Q117" s="71"/>
      <c r="R117" s="73">
        <v>-736013432</v>
      </c>
      <c r="V117" s="92"/>
    </row>
    <row r="118" spans="2:22" ht="25.5" customHeight="1" x14ac:dyDescent="0.55000000000000004">
      <c r="B118" s="2" t="s">
        <v>197</v>
      </c>
      <c r="D118" s="73">
        <v>0</v>
      </c>
      <c r="E118" s="71"/>
      <c r="F118" s="73">
        <v>0</v>
      </c>
      <c r="G118" s="71"/>
      <c r="H118" s="73">
        <v>0</v>
      </c>
      <c r="I118" s="71"/>
      <c r="J118" s="73">
        <v>0</v>
      </c>
      <c r="K118" s="71"/>
      <c r="L118" s="73">
        <v>1920659</v>
      </c>
      <c r="M118" s="71"/>
      <c r="N118" s="73">
        <v>12267995109</v>
      </c>
      <c r="O118" s="71"/>
      <c r="P118" s="73">
        <v>13059140580</v>
      </c>
      <c r="Q118" s="71"/>
      <c r="R118" s="73">
        <v>-791145471</v>
      </c>
      <c r="V118" s="92"/>
    </row>
    <row r="119" spans="2:22" ht="25.5" customHeight="1" x14ac:dyDescent="0.55000000000000004">
      <c r="B119" s="2" t="s">
        <v>194</v>
      </c>
      <c r="D119" s="73">
        <v>0</v>
      </c>
      <c r="E119" s="71"/>
      <c r="F119" s="73">
        <v>0</v>
      </c>
      <c r="G119" s="71"/>
      <c r="H119" s="73">
        <v>0</v>
      </c>
      <c r="I119" s="71"/>
      <c r="J119" s="73">
        <v>0</v>
      </c>
      <c r="K119" s="71"/>
      <c r="L119" s="73">
        <v>575990</v>
      </c>
      <c r="M119" s="71"/>
      <c r="N119" s="73">
        <v>5569723091</v>
      </c>
      <c r="O119" s="71"/>
      <c r="P119" s="73">
        <v>6469960312</v>
      </c>
      <c r="Q119" s="71"/>
      <c r="R119" s="73">
        <v>-900237221</v>
      </c>
      <c r="V119" s="92"/>
    </row>
    <row r="120" spans="2:22" ht="25.5" customHeight="1" x14ac:dyDescent="0.55000000000000004">
      <c r="B120" s="2" t="s">
        <v>221</v>
      </c>
      <c r="D120" s="73">
        <v>0</v>
      </c>
      <c r="E120" s="71"/>
      <c r="F120" s="73">
        <v>0</v>
      </c>
      <c r="G120" s="71"/>
      <c r="H120" s="73">
        <v>0</v>
      </c>
      <c r="I120" s="71"/>
      <c r="J120" s="73">
        <v>0</v>
      </c>
      <c r="K120" s="71"/>
      <c r="L120" s="73">
        <v>324000</v>
      </c>
      <c r="M120" s="71"/>
      <c r="N120" s="73">
        <v>4882763686</v>
      </c>
      <c r="O120" s="71"/>
      <c r="P120" s="73">
        <v>5838131560</v>
      </c>
      <c r="Q120" s="71"/>
      <c r="R120" s="73">
        <v>-955367874</v>
      </c>
      <c r="V120" s="92"/>
    </row>
    <row r="121" spans="2:22" ht="25.5" customHeight="1" x14ac:dyDescent="0.55000000000000004">
      <c r="B121" s="2" t="s">
        <v>203</v>
      </c>
      <c r="D121" s="73">
        <v>0</v>
      </c>
      <c r="E121" s="71"/>
      <c r="F121" s="73">
        <v>0</v>
      </c>
      <c r="G121" s="71"/>
      <c r="H121" s="73">
        <v>0</v>
      </c>
      <c r="I121" s="71"/>
      <c r="J121" s="73">
        <v>0</v>
      </c>
      <c r="K121" s="71"/>
      <c r="L121" s="73">
        <v>3200000</v>
      </c>
      <c r="M121" s="71"/>
      <c r="N121" s="73">
        <v>7205056242</v>
      </c>
      <c r="O121" s="71"/>
      <c r="P121" s="73">
        <v>8232459609</v>
      </c>
      <c r="Q121" s="71"/>
      <c r="R121" s="73">
        <v>-1027403367</v>
      </c>
      <c r="V121" s="92"/>
    </row>
    <row r="122" spans="2:22" ht="25.5" customHeight="1" x14ac:dyDescent="0.55000000000000004">
      <c r="B122" s="2" t="s">
        <v>195</v>
      </c>
      <c r="D122" s="73">
        <v>0</v>
      </c>
      <c r="E122" s="71"/>
      <c r="F122" s="73">
        <v>0</v>
      </c>
      <c r="G122" s="71"/>
      <c r="H122" s="73">
        <v>0</v>
      </c>
      <c r="I122" s="71"/>
      <c r="J122" s="73">
        <v>0</v>
      </c>
      <c r="K122" s="71"/>
      <c r="L122" s="73">
        <v>133907</v>
      </c>
      <c r="M122" s="71"/>
      <c r="N122" s="73">
        <v>5591895455</v>
      </c>
      <c r="O122" s="71"/>
      <c r="P122" s="73">
        <v>6755345357</v>
      </c>
      <c r="Q122" s="71"/>
      <c r="R122" s="73">
        <v>-1163449902</v>
      </c>
      <c r="V122" s="92"/>
    </row>
    <row r="123" spans="2:22" ht="25.5" customHeight="1" x14ac:dyDescent="0.55000000000000004">
      <c r="B123" s="2" t="s">
        <v>183</v>
      </c>
      <c r="D123" s="73">
        <v>0</v>
      </c>
      <c r="E123" s="71"/>
      <c r="F123" s="73">
        <v>0</v>
      </c>
      <c r="G123" s="71"/>
      <c r="H123" s="73">
        <v>0</v>
      </c>
      <c r="I123" s="71"/>
      <c r="J123" s="73">
        <v>0</v>
      </c>
      <c r="K123" s="71"/>
      <c r="L123" s="73">
        <v>608873</v>
      </c>
      <c r="M123" s="71"/>
      <c r="N123" s="73">
        <v>2693751254</v>
      </c>
      <c r="O123" s="71"/>
      <c r="P123" s="73">
        <v>3867548814</v>
      </c>
      <c r="Q123" s="71"/>
      <c r="R123" s="73">
        <v>-1173797560</v>
      </c>
      <c r="V123" s="92"/>
    </row>
    <row r="124" spans="2:22" ht="25.5" customHeight="1" x14ac:dyDescent="0.55000000000000004">
      <c r="B124" s="2" t="s">
        <v>184</v>
      </c>
      <c r="D124" s="73">
        <v>0</v>
      </c>
      <c r="E124" s="71"/>
      <c r="F124" s="73">
        <v>0</v>
      </c>
      <c r="G124" s="71"/>
      <c r="H124" s="73">
        <v>0</v>
      </c>
      <c r="I124" s="71"/>
      <c r="J124" s="73">
        <v>0</v>
      </c>
      <c r="K124" s="71"/>
      <c r="L124" s="73">
        <v>5431880</v>
      </c>
      <c r="M124" s="71"/>
      <c r="N124" s="73">
        <v>8178188990</v>
      </c>
      <c r="O124" s="71"/>
      <c r="P124" s="73">
        <v>9546422603</v>
      </c>
      <c r="Q124" s="71"/>
      <c r="R124" s="73">
        <v>-1368233613</v>
      </c>
      <c r="V124" s="92"/>
    </row>
    <row r="125" spans="2:22" ht="25.5" customHeight="1" x14ac:dyDescent="0.55000000000000004">
      <c r="B125" s="2" t="s">
        <v>185</v>
      </c>
      <c r="D125" s="73">
        <v>12800000</v>
      </c>
      <c r="E125" s="71"/>
      <c r="F125" s="73">
        <v>24025804845</v>
      </c>
      <c r="G125" s="71"/>
      <c r="H125" s="73">
        <v>23919643776</v>
      </c>
      <c r="I125" s="71"/>
      <c r="J125" s="73">
        <v>106161069</v>
      </c>
      <c r="K125" s="71"/>
      <c r="L125" s="73">
        <v>18421501</v>
      </c>
      <c r="M125" s="71"/>
      <c r="N125" s="73">
        <v>33326851279</v>
      </c>
      <c r="O125" s="71"/>
      <c r="P125" s="73">
        <v>34893154959</v>
      </c>
      <c r="Q125" s="71"/>
      <c r="R125" s="73">
        <v>-1566303680</v>
      </c>
      <c r="V125" s="92"/>
    </row>
    <row r="126" spans="2:22" ht="25.5" customHeight="1" x14ac:dyDescent="0.55000000000000004">
      <c r="B126" s="2" t="s">
        <v>82</v>
      </c>
      <c r="D126" s="73">
        <v>0</v>
      </c>
      <c r="E126" s="71"/>
      <c r="F126" s="73">
        <v>0</v>
      </c>
      <c r="G126" s="71"/>
      <c r="H126" s="73">
        <v>0</v>
      </c>
      <c r="I126" s="71"/>
      <c r="J126" s="73">
        <v>0</v>
      </c>
      <c r="K126" s="71"/>
      <c r="L126" s="73">
        <v>3400000</v>
      </c>
      <c r="M126" s="71"/>
      <c r="N126" s="73">
        <v>5186805576</v>
      </c>
      <c r="O126" s="71"/>
      <c r="P126" s="73">
        <v>7367767876</v>
      </c>
      <c r="Q126" s="71"/>
      <c r="R126" s="73">
        <v>-2180962300</v>
      </c>
      <c r="V126" s="92"/>
    </row>
    <row r="127" spans="2:22" ht="25.5" customHeight="1" x14ac:dyDescent="0.55000000000000004">
      <c r="B127" s="2" t="s">
        <v>215</v>
      </c>
      <c r="D127" s="73">
        <v>0</v>
      </c>
      <c r="E127" s="71"/>
      <c r="F127" s="73">
        <v>0</v>
      </c>
      <c r="G127" s="71"/>
      <c r="H127" s="73">
        <v>0</v>
      </c>
      <c r="I127" s="71"/>
      <c r="J127" s="73">
        <v>0</v>
      </c>
      <c r="K127" s="71"/>
      <c r="L127" s="73">
        <v>400000</v>
      </c>
      <c r="M127" s="71"/>
      <c r="N127" s="73">
        <v>12320074574</v>
      </c>
      <c r="O127" s="71"/>
      <c r="P127" s="73">
        <v>14700091522</v>
      </c>
      <c r="Q127" s="71"/>
      <c r="R127" s="73">
        <v>-2380016948</v>
      </c>
      <c r="V127" s="92"/>
    </row>
    <row r="128" spans="2:22" ht="25.5" customHeight="1" x14ac:dyDescent="0.55000000000000004">
      <c r="B128" s="2" t="s">
        <v>188</v>
      </c>
      <c r="D128" s="73">
        <v>2800000</v>
      </c>
      <c r="E128" s="71"/>
      <c r="F128" s="73">
        <v>7665317189</v>
      </c>
      <c r="G128" s="71"/>
      <c r="H128" s="73">
        <v>7682630200</v>
      </c>
      <c r="I128" s="71"/>
      <c r="J128" s="73">
        <v>-17313011</v>
      </c>
      <c r="K128" s="71"/>
      <c r="L128" s="73">
        <v>7827853</v>
      </c>
      <c r="M128" s="71"/>
      <c r="N128" s="73">
        <v>19220742121</v>
      </c>
      <c r="O128" s="71"/>
      <c r="P128" s="73">
        <v>22128616874</v>
      </c>
      <c r="Q128" s="71"/>
      <c r="R128" s="73">
        <v>-2907874753</v>
      </c>
      <c r="V128" s="92"/>
    </row>
    <row r="129" spans="2:22" ht="25.5" customHeight="1" x14ac:dyDescent="0.55000000000000004">
      <c r="B129" s="2" t="s">
        <v>160</v>
      </c>
      <c r="D129" s="73">
        <v>5453853</v>
      </c>
      <c r="E129" s="71"/>
      <c r="F129" s="73">
        <v>21202706143</v>
      </c>
      <c r="G129" s="71"/>
      <c r="H129" s="73">
        <v>21899646405</v>
      </c>
      <c r="I129" s="71"/>
      <c r="J129" s="73">
        <v>-696940262</v>
      </c>
      <c r="K129" s="71"/>
      <c r="L129" s="73">
        <v>12284610</v>
      </c>
      <c r="M129" s="71"/>
      <c r="N129" s="73">
        <v>55983697160</v>
      </c>
      <c r="O129" s="71"/>
      <c r="P129" s="73">
        <v>60331691514</v>
      </c>
      <c r="Q129" s="71"/>
      <c r="R129" s="73">
        <v>-4347994354</v>
      </c>
      <c r="V129" s="92"/>
    </row>
    <row r="130" spans="2:22" ht="25.5" customHeight="1" x14ac:dyDescent="0.55000000000000004">
      <c r="B130" s="2" t="s">
        <v>79</v>
      </c>
      <c r="D130" s="73">
        <v>0</v>
      </c>
      <c r="E130" s="71"/>
      <c r="F130" s="73">
        <v>0</v>
      </c>
      <c r="G130" s="71"/>
      <c r="H130" s="73">
        <v>0</v>
      </c>
      <c r="I130" s="71"/>
      <c r="J130" s="73">
        <v>0</v>
      </c>
      <c r="K130" s="71"/>
      <c r="L130" s="73">
        <v>1399262</v>
      </c>
      <c r="M130" s="71"/>
      <c r="N130" s="73">
        <v>22992729993</v>
      </c>
      <c r="O130" s="71"/>
      <c r="P130" s="73">
        <v>27474322082</v>
      </c>
      <c r="Q130" s="71"/>
      <c r="R130" s="73">
        <v>-4481592089</v>
      </c>
      <c r="V130" s="92"/>
    </row>
    <row r="131" spans="2:22" ht="25.5" customHeight="1" x14ac:dyDescent="0.55000000000000004">
      <c r="B131" s="2" t="s">
        <v>187</v>
      </c>
      <c r="D131" s="73">
        <v>1600000</v>
      </c>
      <c r="E131" s="71"/>
      <c r="F131" s="73">
        <v>12556839715</v>
      </c>
      <c r="G131" s="71"/>
      <c r="H131" s="73">
        <v>14603333075</v>
      </c>
      <c r="I131" s="71"/>
      <c r="J131" s="73">
        <v>-2046493360</v>
      </c>
      <c r="K131" s="71"/>
      <c r="L131" s="73">
        <v>2606857</v>
      </c>
      <c r="M131" s="71"/>
      <c r="N131" s="73">
        <v>20631577755</v>
      </c>
      <c r="O131" s="71"/>
      <c r="P131" s="73">
        <v>25732965233</v>
      </c>
      <c r="Q131" s="71"/>
      <c r="R131" s="73">
        <v>-5101387478</v>
      </c>
      <c r="V131" s="92"/>
    </row>
    <row r="132" spans="2:22" ht="25.5" customHeight="1" x14ac:dyDescent="0.55000000000000004">
      <c r="B132" s="2" t="s">
        <v>199</v>
      </c>
      <c r="D132" s="73">
        <v>0</v>
      </c>
      <c r="E132" s="71"/>
      <c r="F132" s="73">
        <v>0</v>
      </c>
      <c r="G132" s="71"/>
      <c r="H132" s="73">
        <v>0</v>
      </c>
      <c r="I132" s="71"/>
      <c r="J132" s="73">
        <v>0</v>
      </c>
      <c r="K132" s="71"/>
      <c r="L132" s="73">
        <v>500000</v>
      </c>
      <c r="M132" s="71"/>
      <c r="N132" s="73">
        <v>3860890230</v>
      </c>
      <c r="O132" s="71"/>
      <c r="P132" s="73">
        <v>9190027255</v>
      </c>
      <c r="Q132" s="71"/>
      <c r="R132" s="73">
        <v>-5329137025</v>
      </c>
      <c r="V132" s="92"/>
    </row>
    <row r="133" spans="2:22" ht="25.5" customHeight="1" x14ac:dyDescent="0.55000000000000004">
      <c r="B133" s="2" t="s">
        <v>85</v>
      </c>
      <c r="D133" s="73">
        <v>0</v>
      </c>
      <c r="E133" s="71"/>
      <c r="F133" s="73">
        <v>0</v>
      </c>
      <c r="G133" s="71"/>
      <c r="H133" s="73">
        <v>0</v>
      </c>
      <c r="I133" s="71"/>
      <c r="J133" s="73">
        <v>0</v>
      </c>
      <c r="K133" s="71"/>
      <c r="L133" s="73">
        <v>4646758</v>
      </c>
      <c r="M133" s="71"/>
      <c r="N133" s="73">
        <v>16971646122</v>
      </c>
      <c r="O133" s="71"/>
      <c r="P133" s="73">
        <v>23065184577</v>
      </c>
      <c r="Q133" s="71"/>
      <c r="R133" s="73">
        <v>-6093538455</v>
      </c>
      <c r="V133" s="92"/>
    </row>
    <row r="134" spans="2:22" ht="25.5" customHeight="1" x14ac:dyDescent="0.55000000000000004">
      <c r="D134" s="73"/>
      <c r="E134" s="71"/>
      <c r="F134" s="73"/>
      <c r="G134" s="71"/>
      <c r="H134" s="73"/>
      <c r="I134" s="71"/>
      <c r="J134" s="73"/>
      <c r="K134" s="71"/>
      <c r="L134" s="73"/>
      <c r="M134" s="71"/>
      <c r="N134" s="73"/>
      <c r="O134" s="71"/>
      <c r="P134" s="73"/>
      <c r="Q134" s="71"/>
      <c r="R134" s="73"/>
      <c r="V134" s="92"/>
    </row>
    <row r="135" spans="2:22" ht="24.75" thickBot="1" x14ac:dyDescent="0.6">
      <c r="B135" s="132" t="s">
        <v>59</v>
      </c>
      <c r="D135" s="70">
        <f>SUM(D10:D133)</f>
        <v>94899524</v>
      </c>
      <c r="E135" s="70"/>
      <c r="F135" s="70">
        <f>SUM(F10:F133)</f>
        <v>399047208819</v>
      </c>
      <c r="G135" s="70"/>
      <c r="H135" s="70">
        <f>SUM(H10:H133)</f>
        <v>374413939404</v>
      </c>
      <c r="I135" s="70"/>
      <c r="J135" s="70">
        <f>SUM(J10:J133)</f>
        <v>24633269415</v>
      </c>
      <c r="K135" s="70"/>
      <c r="L135" s="70">
        <f>SUM(L10:L133)</f>
        <v>247948633</v>
      </c>
      <c r="M135" s="70"/>
      <c r="N135" s="70">
        <f>SUM(N10:N133)</f>
        <v>1274164422820</v>
      </c>
      <c r="O135" s="70"/>
      <c r="P135" s="70">
        <f>SUM(P10:P133)</f>
        <v>1266900955497</v>
      </c>
      <c r="Q135" s="70"/>
      <c r="R135" s="70">
        <f>SUM(R10:R133)</f>
        <v>7263467323</v>
      </c>
    </row>
    <row r="136" spans="2:22" ht="21.75" thickTop="1" x14ac:dyDescent="0.55000000000000004"/>
    <row r="137" spans="2:22" ht="26.25" x14ac:dyDescent="0.65">
      <c r="J137" s="19"/>
    </row>
    <row r="139" spans="2:22" x14ac:dyDescent="0.55000000000000004">
      <c r="L139" s="199">
        <v>20</v>
      </c>
      <c r="M139" s="199"/>
      <c r="N139" s="199"/>
    </row>
  </sheetData>
  <sortState xmlns:xlrd2="http://schemas.microsoft.com/office/spreadsheetml/2017/richdata2" ref="B10:R133">
    <sortCondition descending="1" ref="R10:R133"/>
  </sortState>
  <mergeCells count="4">
    <mergeCell ref="B3:R3"/>
    <mergeCell ref="B4:R4"/>
    <mergeCell ref="B2:R2"/>
    <mergeCell ref="L139:N139"/>
  </mergeCells>
  <printOptions horizontalCentered="1" verticalCentered="1"/>
  <pageMargins left="0.2" right="0.2" top="0.25" bottom="0.25" header="0.3" footer="0.3"/>
  <pageSetup paperSize="9" scale="23" orientation="portrait" r:id="rId1"/>
  <rowBreaks count="1" manualBreakCount="1">
    <brk id="9" max="16383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Y22"/>
  <sheetViews>
    <sheetView rightToLeft="1" view="pageBreakPreview" zoomScaleNormal="100" zoomScaleSheetLayoutView="100" workbookViewId="0">
      <selection activeCell="AA18" sqref="AA18"/>
    </sheetView>
  </sheetViews>
  <sheetFormatPr defaultRowHeight="15" x14ac:dyDescent="0.25"/>
  <cols>
    <col min="1" max="1" width="7.7109375" bestFit="1" customWidth="1"/>
    <col min="2" max="2" width="1.5703125" customWidth="1"/>
    <col min="3" max="3" width="11.7109375" bestFit="1" customWidth="1"/>
    <col min="4" max="4" width="1.5703125" customWidth="1"/>
    <col min="6" max="6" width="1.5703125" customWidth="1"/>
    <col min="7" max="7" width="9.28515625" bestFit="1" customWidth="1"/>
    <col min="8" max="8" width="1.5703125" customWidth="1"/>
    <col min="9" max="9" width="9.28515625" bestFit="1" customWidth="1"/>
    <col min="10" max="10" width="1.5703125" customWidth="1"/>
    <col min="11" max="11" width="15.28515625" bestFit="1" customWidth="1"/>
    <col min="12" max="12" width="1.5703125" customWidth="1"/>
    <col min="13" max="13" width="14.28515625" bestFit="1" customWidth="1"/>
    <col min="14" max="14" width="1.5703125" customWidth="1"/>
    <col min="15" max="15" width="14.28515625" bestFit="1" customWidth="1"/>
    <col min="16" max="16" width="1.5703125" customWidth="1"/>
    <col min="17" max="17" width="10.5703125" bestFit="1" customWidth="1"/>
    <col min="18" max="18" width="1.5703125" customWidth="1"/>
    <col min="19" max="19" width="11.5703125" bestFit="1" customWidth="1"/>
    <col min="20" max="20" width="1.5703125" customWidth="1"/>
    <col min="21" max="21" width="10.5703125" bestFit="1" customWidth="1"/>
    <col min="22" max="22" width="1.5703125" customWidth="1"/>
    <col min="23" max="23" width="16" bestFit="1" customWidth="1"/>
    <col min="24" max="24" width="1.5703125" customWidth="1"/>
    <col min="25" max="25" width="17.140625" customWidth="1"/>
  </cols>
  <sheetData>
    <row r="1" spans="1:25" ht="25.5" x14ac:dyDescent="0.25">
      <c r="A1" s="189" t="s">
        <v>182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  <c r="P1" s="189"/>
      <c r="Q1" s="189"/>
      <c r="R1" s="189"/>
      <c r="S1" s="189"/>
      <c r="T1" s="189"/>
      <c r="U1" s="189"/>
      <c r="V1" s="189"/>
      <c r="W1" s="189"/>
      <c r="X1" s="189"/>
      <c r="Y1" s="189"/>
    </row>
    <row r="2" spans="1:25" ht="25.5" x14ac:dyDescent="0.25">
      <c r="A2" s="189" t="s">
        <v>37</v>
      </c>
      <c r="B2" s="189"/>
      <c r="C2" s="189"/>
      <c r="D2" s="189"/>
      <c r="E2" s="189"/>
      <c r="F2" s="189"/>
      <c r="G2" s="189"/>
      <c r="H2" s="189"/>
      <c r="I2" s="189"/>
      <c r="J2" s="189"/>
      <c r="K2" s="189"/>
      <c r="L2" s="189"/>
      <c r="M2" s="189"/>
      <c r="N2" s="189"/>
      <c r="O2" s="189"/>
      <c r="P2" s="189"/>
      <c r="Q2" s="189"/>
      <c r="R2" s="189"/>
      <c r="S2" s="189"/>
      <c r="T2" s="189"/>
      <c r="U2" s="189"/>
      <c r="V2" s="189"/>
      <c r="W2" s="189"/>
      <c r="X2" s="189"/>
      <c r="Y2" s="189"/>
    </row>
    <row r="3" spans="1:25" ht="25.5" x14ac:dyDescent="0.25">
      <c r="A3" s="189" t="s">
        <v>321</v>
      </c>
      <c r="B3" s="189"/>
      <c r="C3" s="189"/>
      <c r="D3" s="189"/>
      <c r="E3" s="189"/>
      <c r="F3" s="189"/>
      <c r="G3" s="189"/>
      <c r="H3" s="189"/>
      <c r="I3" s="189"/>
      <c r="J3" s="189"/>
      <c r="K3" s="189"/>
      <c r="L3" s="189"/>
      <c r="M3" s="189"/>
      <c r="N3" s="189"/>
      <c r="O3" s="189"/>
      <c r="P3" s="189"/>
      <c r="Q3" s="189"/>
      <c r="R3" s="189"/>
      <c r="S3" s="189"/>
      <c r="T3" s="189"/>
      <c r="U3" s="189"/>
      <c r="V3" s="189"/>
      <c r="W3" s="189"/>
      <c r="X3" s="189"/>
      <c r="Y3" s="189"/>
    </row>
    <row r="4" spans="1:25" x14ac:dyDescent="0.25">
      <c r="A4" s="120"/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20"/>
      <c r="T4" s="120"/>
      <c r="U4" s="120"/>
      <c r="V4" s="120"/>
      <c r="W4" s="120"/>
      <c r="X4" s="120"/>
      <c r="Y4" s="120"/>
    </row>
    <row r="5" spans="1:25" ht="24" x14ac:dyDescent="0.25">
      <c r="A5" s="209" t="s">
        <v>176</v>
      </c>
      <c r="B5" s="209"/>
      <c r="C5" s="209"/>
      <c r="D5" s="209"/>
      <c r="E5" s="209"/>
      <c r="F5" s="209"/>
      <c r="G5" s="209"/>
      <c r="H5" s="209"/>
      <c r="I5" s="209"/>
      <c r="J5" s="209"/>
      <c r="K5" s="209"/>
      <c r="L5" s="209"/>
      <c r="M5" s="209"/>
      <c r="N5" s="209"/>
      <c r="O5" s="209"/>
      <c r="P5" s="209"/>
      <c r="Q5" s="209"/>
      <c r="R5" s="209"/>
      <c r="S5" s="209"/>
      <c r="T5" s="209"/>
      <c r="U5" s="209"/>
      <c r="V5" s="209"/>
      <c r="W5" s="209"/>
      <c r="X5" s="209"/>
      <c r="Y5" s="209"/>
    </row>
    <row r="6" spans="1:25" x14ac:dyDescent="0.25">
      <c r="A6" s="120"/>
      <c r="B6" s="120"/>
      <c r="C6" s="120"/>
      <c r="D6" s="120"/>
      <c r="E6" s="120"/>
      <c r="F6" s="120"/>
      <c r="G6" s="120"/>
      <c r="H6" s="120"/>
      <c r="I6" s="120"/>
      <c r="J6" s="120"/>
      <c r="K6" s="120"/>
      <c r="L6" s="120"/>
      <c r="M6" s="120"/>
      <c r="N6" s="120"/>
      <c r="O6" s="120"/>
      <c r="P6" s="120"/>
      <c r="Q6" s="120"/>
      <c r="R6" s="120"/>
      <c r="S6" s="120"/>
      <c r="T6" s="120"/>
      <c r="U6" s="120"/>
      <c r="V6" s="120"/>
      <c r="W6" s="120"/>
      <c r="X6" s="120"/>
      <c r="Y6" s="120"/>
    </row>
    <row r="7" spans="1:25" ht="21" x14ac:dyDescent="0.25">
      <c r="A7" s="120"/>
      <c r="B7" s="120"/>
      <c r="C7" s="120"/>
      <c r="D7" s="120"/>
      <c r="E7" s="187" t="s">
        <v>39</v>
      </c>
      <c r="F7" s="187"/>
      <c r="G7" s="187"/>
      <c r="H7" s="187"/>
      <c r="I7" s="187"/>
      <c r="J7" s="187"/>
      <c r="K7" s="187"/>
      <c r="L7" s="187"/>
      <c r="M7" s="187"/>
      <c r="N7" s="187"/>
      <c r="O7" s="187"/>
      <c r="P7" s="187"/>
      <c r="Q7" s="187"/>
      <c r="R7" s="187"/>
      <c r="S7" s="187"/>
      <c r="T7" s="187"/>
      <c r="U7" s="187"/>
      <c r="V7" s="187"/>
      <c r="W7" s="187"/>
      <c r="X7" s="120"/>
      <c r="Y7" s="122" t="s">
        <v>110</v>
      </c>
    </row>
    <row r="8" spans="1:25" ht="63" x14ac:dyDescent="0.25">
      <c r="A8" s="122" t="s">
        <v>147</v>
      </c>
      <c r="B8" s="120"/>
      <c r="C8" s="122" t="s">
        <v>148</v>
      </c>
      <c r="D8" s="120"/>
      <c r="E8" s="129" t="s">
        <v>14</v>
      </c>
      <c r="F8" s="121"/>
      <c r="G8" s="129" t="s">
        <v>5</v>
      </c>
      <c r="H8" s="121"/>
      <c r="I8" s="129" t="s">
        <v>13</v>
      </c>
      <c r="J8" s="121"/>
      <c r="K8" s="129" t="s">
        <v>149</v>
      </c>
      <c r="L8" s="121"/>
      <c r="M8" s="129" t="s">
        <v>150</v>
      </c>
      <c r="N8" s="121"/>
      <c r="O8" s="129" t="s">
        <v>151</v>
      </c>
      <c r="P8" s="121"/>
      <c r="Q8" s="129" t="s">
        <v>152</v>
      </c>
      <c r="R8" s="121"/>
      <c r="S8" s="129" t="s">
        <v>153</v>
      </c>
      <c r="T8" s="121"/>
      <c r="U8" s="129" t="s">
        <v>154</v>
      </c>
      <c r="V8" s="121"/>
      <c r="W8" s="129" t="s">
        <v>155</v>
      </c>
      <c r="X8" s="120"/>
      <c r="Y8" s="129" t="s">
        <v>155</v>
      </c>
    </row>
    <row r="9" spans="1:25" ht="19.5" x14ac:dyDescent="0.5">
      <c r="A9" s="149" t="s">
        <v>297</v>
      </c>
      <c r="B9" s="149"/>
      <c r="C9" s="149" t="s">
        <v>298</v>
      </c>
      <c r="D9" s="149"/>
      <c r="E9" s="149"/>
      <c r="F9" s="149"/>
      <c r="G9" s="149">
        <v>0</v>
      </c>
      <c r="H9" s="149"/>
      <c r="I9" s="149">
        <v>0</v>
      </c>
      <c r="J9" s="149"/>
      <c r="K9" s="149">
        <v>0</v>
      </c>
      <c r="L9" s="149"/>
      <c r="M9" s="149">
        <v>0</v>
      </c>
      <c r="N9" s="149"/>
      <c r="O9" s="149">
        <v>0</v>
      </c>
      <c r="P9" s="149"/>
      <c r="Q9" s="149">
        <v>0</v>
      </c>
      <c r="R9" s="149"/>
      <c r="S9" s="149">
        <v>0</v>
      </c>
      <c r="T9" s="149"/>
      <c r="U9" s="149">
        <v>0</v>
      </c>
      <c r="V9" s="149"/>
      <c r="W9" s="149">
        <v>0</v>
      </c>
      <c r="X9" s="149"/>
      <c r="Y9" s="149">
        <v>110251099</v>
      </c>
    </row>
    <row r="10" spans="1:25" ht="19.5" x14ac:dyDescent="0.5">
      <c r="A10" s="149" t="s">
        <v>256</v>
      </c>
      <c r="B10" s="149"/>
      <c r="C10" s="149" t="s">
        <v>255</v>
      </c>
      <c r="D10" s="149"/>
      <c r="E10" s="149"/>
      <c r="F10" s="149"/>
      <c r="G10" s="149">
        <v>0</v>
      </c>
      <c r="H10" s="149"/>
      <c r="I10" s="149">
        <v>0</v>
      </c>
      <c r="J10" s="149"/>
      <c r="K10" s="149">
        <v>0</v>
      </c>
      <c r="L10" s="149"/>
      <c r="M10" s="149">
        <v>0</v>
      </c>
      <c r="N10" s="149"/>
      <c r="O10" s="149">
        <v>0</v>
      </c>
      <c r="P10" s="149"/>
      <c r="Q10" s="149">
        <v>0</v>
      </c>
      <c r="R10" s="149"/>
      <c r="S10" s="149">
        <v>0</v>
      </c>
      <c r="T10" s="149"/>
      <c r="U10" s="149">
        <v>0</v>
      </c>
      <c r="V10" s="149"/>
      <c r="W10" s="149">
        <v>0</v>
      </c>
      <c r="X10" s="149"/>
      <c r="Y10" s="149">
        <v>29009000</v>
      </c>
    </row>
    <row r="11" spans="1:25" ht="19.5" x14ac:dyDescent="0.5">
      <c r="A11" s="149" t="s">
        <v>256</v>
      </c>
      <c r="B11" s="149"/>
      <c r="C11" s="149" t="s">
        <v>258</v>
      </c>
      <c r="D11" s="149"/>
      <c r="E11" s="149"/>
      <c r="F11" s="149"/>
      <c r="G11" s="149">
        <v>0</v>
      </c>
      <c r="H11" s="149"/>
      <c r="I11" s="149">
        <v>0</v>
      </c>
      <c r="J11" s="149"/>
      <c r="K11" s="149">
        <v>0</v>
      </c>
      <c r="L11" s="149"/>
      <c r="M11" s="149">
        <v>0</v>
      </c>
      <c r="N11" s="149"/>
      <c r="O11" s="149">
        <v>0</v>
      </c>
      <c r="P11" s="149"/>
      <c r="Q11" s="149">
        <v>0</v>
      </c>
      <c r="R11" s="149"/>
      <c r="S11" s="149">
        <v>0</v>
      </c>
      <c r="T11" s="149"/>
      <c r="U11" s="149">
        <v>0</v>
      </c>
      <c r="V11" s="149"/>
      <c r="W11" s="149">
        <v>0</v>
      </c>
      <c r="X11" s="149"/>
      <c r="Y11" s="149">
        <v>10305733</v>
      </c>
    </row>
    <row r="12" spans="1:25" ht="19.5" x14ac:dyDescent="0.5">
      <c r="A12" s="149" t="s">
        <v>279</v>
      </c>
      <c r="B12" s="149"/>
      <c r="C12" s="149" t="s">
        <v>253</v>
      </c>
      <c r="D12" s="149"/>
      <c r="E12" s="149"/>
      <c r="F12" s="149"/>
      <c r="G12" s="149">
        <v>0</v>
      </c>
      <c r="H12" s="149"/>
      <c r="I12" s="149">
        <v>0</v>
      </c>
      <c r="J12" s="149"/>
      <c r="K12" s="149">
        <v>0</v>
      </c>
      <c r="L12" s="149"/>
      <c r="M12" s="149">
        <v>0</v>
      </c>
      <c r="N12" s="149"/>
      <c r="O12" s="149">
        <v>0</v>
      </c>
      <c r="P12" s="149"/>
      <c r="Q12" s="149">
        <v>0</v>
      </c>
      <c r="R12" s="149"/>
      <c r="S12" s="149">
        <v>0</v>
      </c>
      <c r="T12" s="149"/>
      <c r="U12" s="149">
        <v>0</v>
      </c>
      <c r="V12" s="149"/>
      <c r="W12" s="149">
        <v>0</v>
      </c>
      <c r="X12" s="149"/>
      <c r="Y12" s="149">
        <v>4000000</v>
      </c>
    </row>
    <row r="13" spans="1:25" ht="19.5" x14ac:dyDescent="0.5">
      <c r="A13" s="149" t="s">
        <v>296</v>
      </c>
      <c r="B13" s="149"/>
      <c r="C13" s="149" t="s">
        <v>254</v>
      </c>
      <c r="D13" s="149"/>
      <c r="E13" s="149"/>
      <c r="F13" s="149"/>
      <c r="G13" s="149">
        <v>0</v>
      </c>
      <c r="H13" s="149"/>
      <c r="I13" s="149">
        <v>0</v>
      </c>
      <c r="J13" s="149"/>
      <c r="K13" s="149">
        <v>0</v>
      </c>
      <c r="L13" s="149"/>
      <c r="M13" s="149">
        <v>0</v>
      </c>
      <c r="N13" s="149"/>
      <c r="O13" s="149">
        <v>0</v>
      </c>
      <c r="P13" s="149"/>
      <c r="Q13" s="149">
        <v>0</v>
      </c>
      <c r="R13" s="149"/>
      <c r="S13" s="149">
        <v>0</v>
      </c>
      <c r="T13" s="149"/>
      <c r="U13" s="149">
        <v>0</v>
      </c>
      <c r="V13" s="149"/>
      <c r="W13" s="149">
        <v>0</v>
      </c>
      <c r="X13" s="149"/>
      <c r="Y13" s="149">
        <v>3000000</v>
      </c>
    </row>
    <row r="14" spans="1:25" ht="19.5" x14ac:dyDescent="0.5">
      <c r="A14" s="149" t="s">
        <v>279</v>
      </c>
      <c r="B14" s="149"/>
      <c r="C14" s="149" t="s">
        <v>252</v>
      </c>
      <c r="D14" s="149"/>
      <c r="E14" s="149"/>
      <c r="F14" s="149"/>
      <c r="G14" s="149">
        <v>0</v>
      </c>
      <c r="H14" s="149"/>
      <c r="I14" s="149">
        <v>0</v>
      </c>
      <c r="J14" s="149"/>
      <c r="K14" s="149">
        <v>0</v>
      </c>
      <c r="L14" s="149"/>
      <c r="M14" s="149">
        <v>0</v>
      </c>
      <c r="N14" s="149"/>
      <c r="O14" s="149">
        <v>0</v>
      </c>
      <c r="P14" s="149"/>
      <c r="Q14" s="149">
        <v>0</v>
      </c>
      <c r="R14" s="149"/>
      <c r="S14" s="149">
        <v>0</v>
      </c>
      <c r="T14" s="149"/>
      <c r="U14" s="149">
        <v>0</v>
      </c>
      <c r="V14" s="149"/>
      <c r="W14" s="149">
        <v>0</v>
      </c>
      <c r="X14" s="149"/>
      <c r="Y14" s="149">
        <v>10000</v>
      </c>
    </row>
    <row r="15" spans="1:25" ht="19.5" x14ac:dyDescent="0.5">
      <c r="A15" s="149" t="s">
        <v>256</v>
      </c>
      <c r="B15" s="149"/>
      <c r="C15" s="149" t="s">
        <v>258</v>
      </c>
      <c r="D15" s="149"/>
      <c r="E15" s="149"/>
      <c r="F15" s="149"/>
      <c r="G15" s="149">
        <v>0</v>
      </c>
      <c r="H15" s="149"/>
      <c r="I15" s="149">
        <v>0</v>
      </c>
      <c r="J15" s="149"/>
      <c r="K15" s="149">
        <v>0</v>
      </c>
      <c r="L15" s="149"/>
      <c r="M15" s="149">
        <v>0</v>
      </c>
      <c r="N15" s="149"/>
      <c r="O15" s="149">
        <v>0</v>
      </c>
      <c r="P15" s="149"/>
      <c r="Q15" s="149">
        <v>0</v>
      </c>
      <c r="R15" s="149"/>
      <c r="S15" s="149">
        <v>0</v>
      </c>
      <c r="T15" s="149"/>
      <c r="U15" s="149">
        <v>0</v>
      </c>
      <c r="V15" s="149"/>
      <c r="W15" s="149">
        <v>0</v>
      </c>
      <c r="X15" s="149"/>
      <c r="Y15" s="149">
        <v>-297084</v>
      </c>
    </row>
    <row r="16" spans="1:25" ht="19.5" x14ac:dyDescent="0.5">
      <c r="A16" s="149" t="s">
        <v>256</v>
      </c>
      <c r="B16" s="149"/>
      <c r="C16" s="149" t="s">
        <v>257</v>
      </c>
      <c r="D16" s="149"/>
      <c r="E16" s="149"/>
      <c r="F16" s="149"/>
      <c r="G16" s="149">
        <v>0</v>
      </c>
      <c r="H16" s="149"/>
      <c r="I16" s="149">
        <v>0</v>
      </c>
      <c r="J16" s="149"/>
      <c r="K16" s="149">
        <v>0</v>
      </c>
      <c r="L16" s="149"/>
      <c r="M16" s="149">
        <v>0</v>
      </c>
      <c r="N16" s="149"/>
      <c r="O16" s="149">
        <v>0</v>
      </c>
      <c r="P16" s="149"/>
      <c r="Q16" s="149">
        <v>0</v>
      </c>
      <c r="R16" s="149"/>
      <c r="S16" s="149">
        <v>0</v>
      </c>
      <c r="T16" s="149"/>
      <c r="U16" s="149">
        <v>0</v>
      </c>
      <c r="V16" s="149"/>
      <c r="W16" s="149">
        <v>0</v>
      </c>
      <c r="X16" s="149"/>
      <c r="Y16" s="149">
        <v>-4709046</v>
      </c>
    </row>
    <row r="17" spans="1:25" ht="19.5" x14ac:dyDescent="0.5">
      <c r="A17" s="149" t="s">
        <v>256</v>
      </c>
      <c r="B17" s="149"/>
      <c r="C17" s="149" t="s">
        <v>257</v>
      </c>
      <c r="D17" s="149"/>
      <c r="E17" s="149"/>
      <c r="F17" s="149"/>
      <c r="G17" s="149">
        <v>0</v>
      </c>
      <c r="H17" s="149"/>
      <c r="I17" s="149">
        <v>0</v>
      </c>
      <c r="J17" s="149"/>
      <c r="K17" s="149">
        <v>0</v>
      </c>
      <c r="L17" s="149"/>
      <c r="M17" s="149">
        <v>0</v>
      </c>
      <c r="N17" s="149"/>
      <c r="O17" s="149">
        <v>0</v>
      </c>
      <c r="P17" s="149"/>
      <c r="Q17" s="149">
        <v>0</v>
      </c>
      <c r="R17" s="149"/>
      <c r="S17" s="149">
        <v>0</v>
      </c>
      <c r="T17" s="149"/>
      <c r="U17" s="149">
        <v>0</v>
      </c>
      <c r="V17" s="149"/>
      <c r="W17" s="149">
        <v>0</v>
      </c>
      <c r="X17" s="149"/>
      <c r="Y17" s="149">
        <v>-141768000</v>
      </c>
    </row>
    <row r="18" spans="1:25" x14ac:dyDescent="0.25">
      <c r="A18" s="120"/>
      <c r="B18" s="120"/>
      <c r="C18" s="120"/>
      <c r="D18" s="120"/>
      <c r="E18" s="120"/>
      <c r="F18" s="120"/>
      <c r="G18" s="120"/>
      <c r="H18" s="120"/>
      <c r="I18" s="120"/>
      <c r="J18" s="120"/>
      <c r="K18" s="120"/>
      <c r="L18" s="120"/>
      <c r="M18" s="120"/>
      <c r="N18" s="120"/>
      <c r="O18" s="120"/>
      <c r="P18" s="120"/>
      <c r="Q18" s="120"/>
      <c r="R18" s="120"/>
      <c r="S18" s="120"/>
      <c r="T18" s="120"/>
      <c r="U18" s="120"/>
      <c r="V18" s="120"/>
      <c r="W18" s="120"/>
      <c r="X18" s="120"/>
      <c r="Y18" s="120"/>
    </row>
    <row r="19" spans="1:25" ht="20.25" thickBot="1" x14ac:dyDescent="0.55000000000000004">
      <c r="A19" s="150" t="s">
        <v>59</v>
      </c>
      <c r="B19" s="151"/>
      <c r="C19" s="151"/>
      <c r="D19" s="151"/>
      <c r="E19" s="151"/>
      <c r="F19" s="151"/>
      <c r="G19" s="151"/>
      <c r="H19" s="151"/>
      <c r="I19" s="151"/>
      <c r="J19" s="151"/>
      <c r="K19" s="152">
        <f>SUM(K9:K18)</f>
        <v>0</v>
      </c>
      <c r="L19" s="152"/>
      <c r="M19" s="152">
        <f>SUM(M9:M18)</f>
        <v>0</v>
      </c>
      <c r="N19" s="152"/>
      <c r="O19" s="152">
        <f>SUM(O9:O18)</f>
        <v>0</v>
      </c>
      <c r="P19" s="152"/>
      <c r="Q19" s="152">
        <f>SUM(Q9:Q18)</f>
        <v>0</v>
      </c>
      <c r="R19" s="152"/>
      <c r="S19" s="152">
        <f>SUM(S9:S18)</f>
        <v>0</v>
      </c>
      <c r="T19" s="152"/>
      <c r="U19" s="152">
        <f>SUM(U9:U18)</f>
        <v>0</v>
      </c>
      <c r="V19" s="152"/>
      <c r="W19" s="152">
        <f>SUM(W9:W18)</f>
        <v>0</v>
      </c>
      <c r="X19" s="152"/>
      <c r="Y19" s="152">
        <f>SUM(Y9:Y18)</f>
        <v>9801702</v>
      </c>
    </row>
    <row r="20" spans="1:25" ht="15.75" thickTop="1" x14ac:dyDescent="0.25"/>
    <row r="22" spans="1:25" ht="30" x14ac:dyDescent="0.75">
      <c r="A22" s="227">
        <v>21</v>
      </c>
      <c r="B22" s="227"/>
      <c r="C22" s="227"/>
      <c r="D22" s="227"/>
      <c r="E22" s="227"/>
      <c r="F22" s="227"/>
      <c r="G22" s="227"/>
      <c r="H22" s="227"/>
      <c r="I22" s="227"/>
      <c r="J22" s="227"/>
      <c r="K22" s="227"/>
      <c r="L22" s="227"/>
      <c r="M22" s="227"/>
      <c r="N22" s="227"/>
      <c r="O22" s="227"/>
      <c r="P22" s="227"/>
      <c r="Q22" s="227"/>
      <c r="R22" s="227"/>
      <c r="S22" s="227"/>
      <c r="T22" s="227"/>
      <c r="U22" s="227"/>
      <c r="V22" s="227"/>
      <c r="W22" s="227"/>
      <c r="X22" s="227"/>
      <c r="Y22" s="227"/>
    </row>
  </sheetData>
  <sortState xmlns:xlrd2="http://schemas.microsoft.com/office/spreadsheetml/2017/richdata2" ref="A9:Y17">
    <sortCondition descending="1" ref="Y9:Y17"/>
  </sortState>
  <mergeCells count="6">
    <mergeCell ref="A22:Y22"/>
    <mergeCell ref="A1:Y1"/>
    <mergeCell ref="A2:Y2"/>
    <mergeCell ref="A3:Y3"/>
    <mergeCell ref="A5:Y5"/>
    <mergeCell ref="E7:W7"/>
  </mergeCells>
  <pageMargins left="0.7" right="0.7" top="0.75" bottom="0.75" header="0.3" footer="0.3"/>
  <pageSetup paperSize="9" scale="74" orientation="landscape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Q24"/>
  <sheetViews>
    <sheetView rightToLeft="1" zoomScaleNormal="100" workbookViewId="0">
      <selection activeCell="S21" sqref="S21"/>
    </sheetView>
  </sheetViews>
  <sheetFormatPr defaultRowHeight="15" x14ac:dyDescent="0.25"/>
  <cols>
    <col min="1" max="1" width="3.28515625" customWidth="1"/>
    <col min="3" max="3" width="1.42578125" customWidth="1"/>
    <col min="4" max="4" width="26.7109375" bestFit="1" customWidth="1"/>
    <col min="5" max="5" width="1.42578125" customWidth="1"/>
    <col min="7" max="7" width="1.42578125" customWidth="1"/>
    <col min="9" max="9" width="1.42578125" customWidth="1"/>
    <col min="12" max="12" width="1.42578125" customWidth="1"/>
    <col min="14" max="14" width="1.42578125" customWidth="1"/>
    <col min="16" max="16" width="1.42578125" customWidth="1"/>
  </cols>
  <sheetData>
    <row r="1" spans="1:17" ht="25.5" x14ac:dyDescent="0.25">
      <c r="A1" s="189" t="s">
        <v>182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  <c r="P1" s="189"/>
      <c r="Q1" s="189"/>
    </row>
    <row r="2" spans="1:17" ht="25.5" x14ac:dyDescent="0.25">
      <c r="A2" s="189" t="s">
        <v>37</v>
      </c>
      <c r="B2" s="189"/>
      <c r="C2" s="189"/>
      <c r="D2" s="189"/>
      <c r="E2" s="189"/>
      <c r="F2" s="189"/>
      <c r="G2" s="189"/>
      <c r="H2" s="189"/>
      <c r="I2" s="189"/>
      <c r="J2" s="189"/>
      <c r="K2" s="189"/>
      <c r="L2" s="189"/>
      <c r="M2" s="189"/>
      <c r="N2" s="189"/>
      <c r="O2" s="189"/>
      <c r="P2" s="189"/>
      <c r="Q2" s="189"/>
    </row>
    <row r="3" spans="1:17" ht="25.5" x14ac:dyDescent="0.25">
      <c r="A3" s="189" t="s">
        <v>321</v>
      </c>
      <c r="B3" s="189"/>
      <c r="C3" s="189"/>
      <c r="D3" s="189"/>
      <c r="E3" s="189"/>
      <c r="F3" s="189"/>
      <c r="G3" s="189"/>
      <c r="H3" s="189"/>
      <c r="I3" s="189"/>
      <c r="J3" s="189"/>
      <c r="K3" s="189"/>
      <c r="L3" s="189"/>
      <c r="M3" s="189"/>
      <c r="N3" s="189"/>
      <c r="O3" s="189"/>
      <c r="P3" s="189"/>
      <c r="Q3" s="189"/>
    </row>
    <row r="4" spans="1:17" x14ac:dyDescent="0.25">
      <c r="A4" s="120"/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</row>
    <row r="5" spans="1:17" ht="24" x14ac:dyDescent="0.25">
      <c r="A5" s="124" t="s">
        <v>177</v>
      </c>
      <c r="B5" s="186" t="s">
        <v>112</v>
      </c>
      <c r="C5" s="186"/>
      <c r="D5" s="186"/>
      <c r="E5" s="186"/>
      <c r="F5" s="186"/>
      <c r="G5" s="186"/>
      <c r="H5" s="186"/>
      <c r="I5" s="186"/>
      <c r="J5" s="186"/>
      <c r="K5" s="186"/>
      <c r="L5" s="186"/>
      <c r="M5" s="186"/>
      <c r="N5" s="186"/>
      <c r="O5" s="186"/>
      <c r="P5" s="186"/>
      <c r="Q5" s="186"/>
    </row>
    <row r="6" spans="1:17" x14ac:dyDescent="0.25">
      <c r="A6" s="120"/>
      <c r="B6" s="120"/>
      <c r="C6" s="120"/>
      <c r="D6" s="120"/>
      <c r="E6" s="120"/>
      <c r="F6" s="120"/>
      <c r="G6" s="120"/>
      <c r="H6" s="120"/>
      <c r="I6" s="120"/>
      <c r="J6" s="120"/>
      <c r="K6" s="120"/>
      <c r="L6" s="120"/>
      <c r="M6" s="220" t="s">
        <v>113</v>
      </c>
      <c r="N6" s="120"/>
      <c r="O6" s="120"/>
      <c r="P6" s="120"/>
      <c r="Q6" s="220" t="s">
        <v>114</v>
      </c>
    </row>
    <row r="7" spans="1:17" ht="21" x14ac:dyDescent="0.25">
      <c r="A7" s="187" t="s">
        <v>115</v>
      </c>
      <c r="B7" s="187"/>
      <c r="C7" s="120"/>
      <c r="D7" s="122" t="s">
        <v>116</v>
      </c>
      <c r="E7" s="120"/>
      <c r="F7" s="122" t="s">
        <v>117</v>
      </c>
      <c r="G7" s="120"/>
      <c r="H7" s="122" t="s">
        <v>96</v>
      </c>
      <c r="I7" s="120"/>
      <c r="J7" s="187" t="s">
        <v>118</v>
      </c>
      <c r="K7" s="187"/>
      <c r="L7" s="120"/>
      <c r="M7" s="220"/>
      <c r="N7" s="120"/>
      <c r="O7" s="122" t="s">
        <v>119</v>
      </c>
      <c r="P7" s="120"/>
      <c r="Q7" s="220"/>
    </row>
    <row r="8" spans="1:17" ht="21" x14ac:dyDescent="0.25">
      <c r="A8" s="184" t="s">
        <v>120</v>
      </c>
      <c r="B8" s="228"/>
      <c r="C8" s="120"/>
      <c r="D8" s="184" t="s">
        <v>121</v>
      </c>
      <c r="E8" s="120"/>
      <c r="F8" s="123" t="s">
        <v>122</v>
      </c>
      <c r="G8" s="120"/>
      <c r="H8" s="121"/>
      <c r="I8" s="120"/>
      <c r="J8" s="121"/>
      <c r="K8" s="121"/>
      <c r="L8" s="120"/>
      <c r="M8" s="121"/>
      <c r="N8" s="120"/>
      <c r="O8" s="121"/>
      <c r="P8" s="120"/>
      <c r="Q8" s="121"/>
    </row>
    <row r="9" spans="1:17" ht="21" x14ac:dyDescent="0.25">
      <c r="A9" s="187"/>
      <c r="B9" s="187"/>
      <c r="C9" s="120"/>
      <c r="D9" s="187"/>
      <c r="E9" s="120"/>
      <c r="F9" s="123" t="s">
        <v>123</v>
      </c>
      <c r="G9" s="120"/>
      <c r="H9" s="120"/>
      <c r="I9" s="120"/>
      <c r="J9" s="120"/>
      <c r="K9" s="120"/>
      <c r="L9" s="120"/>
      <c r="M9" s="120"/>
      <c r="N9" s="120"/>
      <c r="O9" s="120"/>
      <c r="P9" s="120"/>
      <c r="Q9" s="120"/>
    </row>
    <row r="10" spans="1:17" ht="21" x14ac:dyDescent="0.25">
      <c r="A10" s="184" t="s">
        <v>120</v>
      </c>
      <c r="B10" s="228"/>
      <c r="C10" s="120"/>
      <c r="D10" s="184" t="s">
        <v>124</v>
      </c>
      <c r="E10" s="120"/>
      <c r="F10" s="123" t="s">
        <v>122</v>
      </c>
      <c r="G10" s="120"/>
      <c r="H10" s="120"/>
      <c r="I10" s="120"/>
      <c r="J10" s="120"/>
      <c r="K10" s="120"/>
      <c r="L10" s="120"/>
      <c r="M10" s="120"/>
      <c r="N10" s="120"/>
      <c r="O10" s="120"/>
      <c r="P10" s="120"/>
      <c r="Q10" s="120"/>
    </row>
    <row r="11" spans="1:17" ht="21" x14ac:dyDescent="0.25">
      <c r="A11" s="187"/>
      <c r="B11" s="187"/>
      <c r="C11" s="120"/>
      <c r="D11" s="187"/>
      <c r="E11" s="120"/>
      <c r="F11" s="123" t="s">
        <v>125</v>
      </c>
      <c r="G11" s="120"/>
      <c r="H11" s="120"/>
      <c r="I11" s="120"/>
      <c r="J11" s="120"/>
      <c r="K11" s="120"/>
      <c r="L11" s="120"/>
      <c r="M11" s="120"/>
      <c r="N11" s="120"/>
      <c r="O11" s="120"/>
      <c r="P11" s="120"/>
      <c r="Q11" s="120"/>
    </row>
    <row r="12" spans="1:17" ht="90" customHeight="1" x14ac:dyDescent="0.25">
      <c r="A12" s="229" t="s">
        <v>126</v>
      </c>
      <c r="B12" s="229"/>
      <c r="C12" s="120"/>
      <c r="D12" s="129" t="s">
        <v>127</v>
      </c>
      <c r="E12" s="120"/>
      <c r="F12" s="123" t="s">
        <v>128</v>
      </c>
      <c r="G12" s="120"/>
      <c r="H12" s="120"/>
      <c r="I12" s="120"/>
      <c r="J12" s="120"/>
      <c r="K12" s="120"/>
      <c r="L12" s="120"/>
      <c r="M12" s="120"/>
      <c r="N12" s="120"/>
      <c r="O12" s="120"/>
      <c r="P12" s="120"/>
      <c r="Q12" s="120"/>
    </row>
    <row r="13" spans="1:17" ht="21" x14ac:dyDescent="0.25">
      <c r="A13" s="229" t="s">
        <v>129</v>
      </c>
      <c r="B13" s="230"/>
      <c r="C13" s="120"/>
      <c r="D13" s="229" t="s">
        <v>129</v>
      </c>
      <c r="E13" s="120"/>
      <c r="F13" s="123" t="s">
        <v>130</v>
      </c>
      <c r="G13" s="120"/>
      <c r="H13" s="120"/>
      <c r="I13" s="120"/>
      <c r="J13" s="120"/>
      <c r="K13" s="120"/>
      <c r="L13" s="120"/>
      <c r="M13" s="120"/>
      <c r="N13" s="120"/>
      <c r="O13" s="120"/>
      <c r="P13" s="120"/>
      <c r="Q13" s="120"/>
    </row>
    <row r="14" spans="1:17" ht="21" x14ac:dyDescent="0.25">
      <c r="A14" s="231"/>
      <c r="B14" s="231"/>
      <c r="C14" s="120"/>
      <c r="D14" s="231"/>
      <c r="E14" s="120"/>
      <c r="F14" s="123" t="s">
        <v>131</v>
      </c>
      <c r="G14" s="120"/>
      <c r="H14" s="120"/>
      <c r="I14" s="120"/>
      <c r="J14" s="120"/>
      <c r="K14" s="120"/>
      <c r="L14" s="120"/>
      <c r="M14" s="120"/>
      <c r="N14" s="120"/>
      <c r="O14" s="120"/>
      <c r="P14" s="120"/>
      <c r="Q14" s="120"/>
    </row>
    <row r="15" spans="1:17" ht="21" x14ac:dyDescent="0.25">
      <c r="A15" s="231"/>
      <c r="B15" s="231"/>
      <c r="C15" s="120"/>
      <c r="D15" s="231"/>
      <c r="E15" s="120"/>
      <c r="F15" s="123" t="s">
        <v>132</v>
      </c>
      <c r="G15" s="120"/>
      <c r="H15" s="120"/>
      <c r="I15" s="120"/>
      <c r="J15" s="120"/>
      <c r="K15" s="120"/>
      <c r="L15" s="120"/>
      <c r="M15" s="120"/>
      <c r="N15" s="120"/>
      <c r="O15" s="120"/>
      <c r="P15" s="120"/>
      <c r="Q15" s="120"/>
    </row>
    <row r="16" spans="1:17" ht="21" x14ac:dyDescent="0.25">
      <c r="A16" s="220"/>
      <c r="B16" s="220"/>
      <c r="C16" s="120"/>
      <c r="D16" s="220"/>
      <c r="E16" s="120"/>
      <c r="F16" s="123" t="s">
        <v>133</v>
      </c>
      <c r="G16" s="120"/>
      <c r="H16" s="120"/>
      <c r="I16" s="120"/>
      <c r="J16" s="120"/>
      <c r="K16" s="120"/>
      <c r="L16" s="120"/>
      <c r="M16" s="120"/>
      <c r="N16" s="120"/>
      <c r="O16" s="120"/>
      <c r="P16" s="120"/>
      <c r="Q16" s="120"/>
    </row>
    <row r="17" spans="1:17" x14ac:dyDescent="0.25">
      <c r="A17" s="121"/>
      <c r="B17" s="121"/>
      <c r="C17" s="120"/>
      <c r="D17" s="121"/>
      <c r="E17" s="120"/>
      <c r="F17" s="121"/>
      <c r="G17" s="120"/>
      <c r="H17" s="120"/>
      <c r="I17" s="120"/>
      <c r="J17" s="120"/>
      <c r="K17" s="120"/>
      <c r="L17" s="120"/>
      <c r="M17" s="120"/>
      <c r="N17" s="120"/>
      <c r="O17" s="120"/>
      <c r="P17" s="120"/>
      <c r="Q17" s="120"/>
    </row>
    <row r="18" spans="1:17" ht="21" x14ac:dyDescent="0.25">
      <c r="A18" s="187" t="s">
        <v>134</v>
      </c>
      <c r="B18" s="187"/>
      <c r="C18" s="187"/>
      <c r="D18" s="187"/>
      <c r="E18" s="187"/>
      <c r="F18" s="187"/>
      <c r="G18" s="187"/>
      <c r="H18" s="187"/>
      <c r="I18" s="187"/>
      <c r="J18" s="187"/>
      <c r="K18" s="120"/>
      <c r="L18" s="120"/>
      <c r="M18" s="120"/>
      <c r="N18" s="120"/>
      <c r="O18" s="120"/>
      <c r="P18" s="120"/>
      <c r="Q18" s="120"/>
    </row>
    <row r="19" spans="1:17" x14ac:dyDescent="0.25">
      <c r="A19" s="121"/>
      <c r="B19" s="121"/>
      <c r="C19" s="121"/>
      <c r="D19" s="121"/>
      <c r="E19" s="121"/>
      <c r="F19" s="121"/>
      <c r="G19" s="121"/>
      <c r="H19" s="121"/>
      <c r="I19" s="121"/>
      <c r="J19" s="121"/>
      <c r="K19" s="120"/>
      <c r="L19" s="120"/>
      <c r="M19" s="120"/>
      <c r="N19" s="120"/>
      <c r="O19" s="120"/>
      <c r="P19" s="120"/>
      <c r="Q19" s="120"/>
    </row>
    <row r="20" spans="1:17" x14ac:dyDescent="0.25">
      <c r="A20" s="120"/>
      <c r="B20" s="120"/>
      <c r="C20" s="120"/>
      <c r="D20" s="120"/>
      <c r="E20" s="120"/>
      <c r="F20" s="120"/>
      <c r="G20" s="120"/>
      <c r="H20" s="120"/>
      <c r="I20" s="120"/>
      <c r="J20" s="120"/>
      <c r="K20" s="120"/>
      <c r="L20" s="120"/>
      <c r="M20" s="120"/>
      <c r="N20" s="120"/>
      <c r="O20" s="120"/>
      <c r="P20" s="120"/>
      <c r="Q20" s="120"/>
    </row>
    <row r="21" spans="1:17" x14ac:dyDescent="0.25">
      <c r="A21" s="120"/>
      <c r="B21" s="120"/>
      <c r="C21" s="120"/>
      <c r="D21" s="120"/>
      <c r="E21" s="120"/>
      <c r="F21" s="120"/>
      <c r="G21" s="120"/>
      <c r="H21" s="120"/>
      <c r="I21" s="120"/>
      <c r="J21" s="120"/>
      <c r="K21" s="120"/>
      <c r="L21" s="120"/>
      <c r="M21" s="120"/>
      <c r="N21" s="120"/>
      <c r="O21" s="120"/>
      <c r="P21" s="120"/>
      <c r="Q21" s="120"/>
    </row>
    <row r="22" spans="1:17" x14ac:dyDescent="0.25">
      <c r="A22" s="120"/>
      <c r="B22" s="120"/>
      <c r="C22" s="120"/>
      <c r="D22" s="120"/>
      <c r="E22" s="120"/>
      <c r="F22" s="120"/>
      <c r="G22" s="120"/>
      <c r="H22" s="120"/>
      <c r="I22" s="120"/>
      <c r="J22" s="120"/>
      <c r="K22" s="120"/>
      <c r="L22" s="120"/>
      <c r="M22" s="120"/>
      <c r="N22" s="120"/>
      <c r="O22" s="120"/>
      <c r="P22" s="120"/>
      <c r="Q22" s="120"/>
    </row>
    <row r="23" spans="1:17" ht="30" x14ac:dyDescent="0.75">
      <c r="A23" s="207">
        <v>22</v>
      </c>
      <c r="B23" s="207"/>
      <c r="C23" s="207"/>
      <c r="D23" s="207"/>
      <c r="E23" s="207"/>
      <c r="F23" s="207"/>
      <c r="G23" s="207"/>
      <c r="H23" s="207"/>
      <c r="I23" s="207"/>
      <c r="J23" s="207"/>
      <c r="K23" s="207"/>
      <c r="L23" s="207"/>
      <c r="M23" s="207"/>
      <c r="N23" s="207"/>
      <c r="O23" s="207"/>
      <c r="P23" s="207"/>
      <c r="Q23" s="207"/>
    </row>
    <row r="24" spans="1:17" x14ac:dyDescent="0.25">
      <c r="A24" s="120"/>
      <c r="B24" s="120"/>
      <c r="C24" s="120"/>
      <c r="D24" s="120"/>
      <c r="E24" s="120"/>
      <c r="F24" s="120"/>
      <c r="G24" s="120"/>
      <c r="H24" s="120"/>
      <c r="I24" s="120"/>
      <c r="J24" s="120"/>
      <c r="K24" s="120"/>
      <c r="L24" s="120"/>
      <c r="M24" s="120"/>
      <c r="N24" s="120"/>
      <c r="O24" s="120"/>
      <c r="P24" s="120"/>
      <c r="Q24" s="120"/>
    </row>
  </sheetData>
  <mergeCells count="17">
    <mergeCell ref="A1:Q1"/>
    <mergeCell ref="A2:Q2"/>
    <mergeCell ref="A3:Q3"/>
    <mergeCell ref="B5:Q5"/>
    <mergeCell ref="M6:M7"/>
    <mergeCell ref="Q6:Q7"/>
    <mergeCell ref="A7:B7"/>
    <mergeCell ref="J7:K7"/>
    <mergeCell ref="A23:Q23"/>
    <mergeCell ref="A18:J18"/>
    <mergeCell ref="A8:B9"/>
    <mergeCell ref="D8:D9"/>
    <mergeCell ref="A10:B11"/>
    <mergeCell ref="D10:D11"/>
    <mergeCell ref="A12:B12"/>
    <mergeCell ref="A13:B16"/>
    <mergeCell ref="D13:D16"/>
  </mergeCells>
  <pageMargins left="0.7" right="0.7" top="0.75" bottom="0.75" header="0.3" footer="0.3"/>
  <pageSetup paperSize="9" scale="93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C2:AA92"/>
  <sheetViews>
    <sheetView rightToLeft="1" view="pageBreakPreview" topLeftCell="A61" zoomScale="55" zoomScaleNormal="55" zoomScaleSheetLayoutView="55" workbookViewId="0">
      <selection activeCell="AA82" sqref="AA82"/>
    </sheetView>
  </sheetViews>
  <sheetFormatPr defaultColWidth="9.140625" defaultRowHeight="33" x14ac:dyDescent="0.8"/>
  <cols>
    <col min="1" max="1" width="2.5703125" style="43" customWidth="1"/>
    <col min="2" max="2" width="1.28515625" style="43" customWidth="1"/>
    <col min="3" max="3" width="49.42578125" style="43" bestFit="1" customWidth="1"/>
    <col min="4" max="4" width="1" style="43" customWidth="1"/>
    <col min="5" max="5" width="20.28515625" style="43" customWidth="1"/>
    <col min="6" max="6" width="1.7109375" style="43" customWidth="1"/>
    <col min="7" max="7" width="26.28515625" style="43" bestFit="1" customWidth="1"/>
    <col min="8" max="8" width="1" style="43" customWidth="1"/>
    <col min="9" max="9" width="29.140625" style="43" bestFit="1" customWidth="1"/>
    <col min="10" max="10" width="1.42578125" style="43" customWidth="1"/>
    <col min="11" max="11" width="20.7109375" style="43" bestFit="1" customWidth="1"/>
    <col min="12" max="12" width="1.7109375" style="43" customWidth="1"/>
    <col min="13" max="13" width="26.28515625" style="43" bestFit="1" customWidth="1"/>
    <col min="14" max="14" width="1.42578125" style="43" customWidth="1"/>
    <col min="15" max="15" width="20.42578125" style="43" bestFit="1" customWidth="1"/>
    <col min="16" max="16" width="1.42578125" style="43" customWidth="1"/>
    <col min="17" max="17" width="26.28515625" style="43" bestFit="1" customWidth="1"/>
    <col min="18" max="18" width="1.7109375" style="43" customWidth="1"/>
    <col min="19" max="19" width="20.7109375" style="43" customWidth="1"/>
    <col min="20" max="20" width="1.28515625" style="43" customWidth="1"/>
    <col min="21" max="21" width="16.42578125" style="43" bestFit="1" customWidth="1"/>
    <col min="22" max="22" width="1.5703125" style="43" customWidth="1"/>
    <col min="23" max="23" width="26.28515625" style="43" bestFit="1" customWidth="1"/>
    <col min="24" max="24" width="1" style="43" customWidth="1"/>
    <col min="25" max="25" width="29.140625" style="43" bestFit="1" customWidth="1"/>
    <col min="26" max="26" width="1.28515625" style="43" customWidth="1"/>
    <col min="27" max="27" width="24.85546875" style="61" customWidth="1"/>
    <col min="28" max="28" width="1" style="43" customWidth="1"/>
    <col min="29" max="29" width="9.140625" style="43" customWidth="1"/>
    <col min="30" max="16384" width="9.140625" style="43"/>
  </cols>
  <sheetData>
    <row r="2" spans="3:27" ht="46.5" x14ac:dyDescent="0.8">
      <c r="C2" s="180" t="s">
        <v>182</v>
      </c>
      <c r="D2" s="180"/>
      <c r="E2" s="180"/>
      <c r="F2" s="180"/>
      <c r="G2" s="180"/>
      <c r="H2" s="180"/>
      <c r="I2" s="180"/>
      <c r="J2" s="180"/>
      <c r="K2" s="180"/>
      <c r="L2" s="180"/>
      <c r="M2" s="180"/>
      <c r="N2" s="180"/>
      <c r="O2" s="180"/>
      <c r="P2" s="180"/>
      <c r="Q2" s="180"/>
      <c r="R2" s="180"/>
      <c r="S2" s="180"/>
      <c r="T2" s="180"/>
      <c r="U2" s="180"/>
      <c r="V2" s="180"/>
      <c r="W2" s="180"/>
      <c r="X2" s="180"/>
      <c r="Y2" s="180"/>
      <c r="Z2" s="180"/>
      <c r="AA2" s="180"/>
    </row>
    <row r="3" spans="3:27" ht="46.5" x14ac:dyDescent="0.8">
      <c r="C3" s="180" t="s">
        <v>0</v>
      </c>
      <c r="D3" s="180"/>
      <c r="E3" s="180"/>
      <c r="F3" s="180"/>
      <c r="G3" s="180"/>
      <c r="H3" s="180"/>
      <c r="I3" s="180"/>
      <c r="J3" s="180"/>
      <c r="K3" s="180"/>
      <c r="L3" s="180"/>
      <c r="M3" s="180"/>
      <c r="N3" s="180"/>
      <c r="O3" s="180"/>
      <c r="P3" s="180"/>
      <c r="Q3" s="180"/>
      <c r="R3" s="180"/>
      <c r="S3" s="180"/>
      <c r="T3" s="180"/>
      <c r="U3" s="180"/>
      <c r="V3" s="180"/>
      <c r="W3" s="180"/>
      <c r="X3" s="180"/>
      <c r="Y3" s="180"/>
      <c r="Z3" s="180"/>
      <c r="AA3" s="180"/>
    </row>
    <row r="4" spans="3:27" ht="46.5" x14ac:dyDescent="0.8">
      <c r="C4" s="180" t="s">
        <v>321</v>
      </c>
      <c r="D4" s="180"/>
      <c r="E4" s="180"/>
      <c r="F4" s="180"/>
      <c r="G4" s="180"/>
      <c r="H4" s="180"/>
      <c r="I4" s="180"/>
      <c r="J4" s="180"/>
      <c r="K4" s="180"/>
      <c r="L4" s="180"/>
      <c r="M4" s="180"/>
      <c r="N4" s="180"/>
      <c r="O4" s="180"/>
      <c r="P4" s="180"/>
      <c r="Q4" s="180"/>
      <c r="R4" s="180"/>
      <c r="S4" s="180"/>
      <c r="T4" s="180"/>
      <c r="U4" s="180"/>
      <c r="V4" s="180"/>
      <c r="W4" s="180"/>
      <c r="X4" s="180"/>
      <c r="Y4" s="180"/>
      <c r="Z4" s="180"/>
      <c r="AA4" s="180"/>
    </row>
    <row r="5" spans="3:27" ht="147" customHeight="1" x14ac:dyDescent="0.8">
      <c r="C5" s="55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</row>
    <row r="6" spans="3:27" ht="39" x14ac:dyDescent="0.8">
      <c r="C6" s="179" t="s">
        <v>214</v>
      </c>
      <c r="D6" s="179"/>
      <c r="E6" s="179"/>
      <c r="F6" s="179"/>
      <c r="G6" s="179"/>
      <c r="H6" s="179"/>
      <c r="I6" s="179"/>
      <c r="J6" s="179"/>
      <c r="K6" s="179"/>
      <c r="L6" s="179"/>
      <c r="M6" s="179"/>
      <c r="N6" s="179"/>
      <c r="O6" s="179"/>
      <c r="P6" s="179"/>
      <c r="Q6" s="179"/>
      <c r="R6" s="179"/>
      <c r="S6" s="179"/>
      <c r="T6" s="179"/>
      <c r="U6" s="179"/>
      <c r="V6" s="179"/>
      <c r="W6" s="179"/>
      <c r="X6" s="179"/>
      <c r="Y6" s="179"/>
      <c r="Z6" s="179"/>
      <c r="AA6" s="179"/>
    </row>
    <row r="8" spans="3:27" s="57" customFormat="1" ht="34.5" customHeight="1" x14ac:dyDescent="0.25">
      <c r="C8" s="175" t="s">
        <v>1</v>
      </c>
      <c r="E8" s="178" t="s">
        <v>299</v>
      </c>
      <c r="F8" s="178" t="s">
        <v>2</v>
      </c>
      <c r="G8" s="178" t="s">
        <v>2</v>
      </c>
      <c r="H8" s="178" t="s">
        <v>2</v>
      </c>
      <c r="I8" s="178" t="s">
        <v>2</v>
      </c>
      <c r="J8" s="181"/>
      <c r="K8" s="178" t="s">
        <v>3</v>
      </c>
      <c r="L8" s="178" t="s">
        <v>3</v>
      </c>
      <c r="M8" s="178" t="s">
        <v>3</v>
      </c>
      <c r="N8" s="178" t="s">
        <v>3</v>
      </c>
      <c r="O8" s="178" t="s">
        <v>3</v>
      </c>
      <c r="P8" s="178" t="s">
        <v>3</v>
      </c>
      <c r="Q8" s="178" t="s">
        <v>3</v>
      </c>
      <c r="R8" s="181"/>
      <c r="S8" s="178" t="s">
        <v>322</v>
      </c>
      <c r="T8" s="178" t="s">
        <v>4</v>
      </c>
      <c r="U8" s="178" t="s">
        <v>4</v>
      </c>
      <c r="V8" s="178" t="s">
        <v>4</v>
      </c>
      <c r="W8" s="178" t="s">
        <v>4</v>
      </c>
      <c r="X8" s="178" t="s">
        <v>4</v>
      </c>
      <c r="Y8" s="178" t="s">
        <v>4</v>
      </c>
      <c r="Z8" s="178" t="s">
        <v>4</v>
      </c>
      <c r="AA8" s="178" t="s">
        <v>4</v>
      </c>
    </row>
    <row r="9" spans="3:27" s="57" customFormat="1" ht="44.25" customHeight="1" x14ac:dyDescent="0.25">
      <c r="C9" s="175" t="s">
        <v>1</v>
      </c>
      <c r="D9" s="181"/>
      <c r="E9" s="176" t="s">
        <v>5</v>
      </c>
      <c r="F9" s="182"/>
      <c r="G9" s="176" t="s">
        <v>6</v>
      </c>
      <c r="H9" s="58"/>
      <c r="I9" s="176" t="s">
        <v>7</v>
      </c>
      <c r="J9" s="181"/>
      <c r="K9" s="176" t="s">
        <v>8</v>
      </c>
      <c r="L9" s="176" t="s">
        <v>8</v>
      </c>
      <c r="M9" s="176" t="s">
        <v>8</v>
      </c>
      <c r="N9" s="58"/>
      <c r="O9" s="176" t="s">
        <v>9</v>
      </c>
      <c r="P9" s="176" t="s">
        <v>9</v>
      </c>
      <c r="Q9" s="176" t="s">
        <v>9</v>
      </c>
      <c r="R9" s="181"/>
      <c r="S9" s="176" t="s">
        <v>5</v>
      </c>
      <c r="T9" s="182"/>
      <c r="U9" s="176" t="s">
        <v>10</v>
      </c>
      <c r="V9" s="182"/>
      <c r="W9" s="176" t="s">
        <v>6</v>
      </c>
      <c r="X9" s="182"/>
      <c r="Y9" s="176" t="s">
        <v>7</v>
      </c>
      <c r="Z9" s="181"/>
      <c r="AA9" s="176" t="s">
        <v>11</v>
      </c>
    </row>
    <row r="10" spans="3:27" s="57" customFormat="1" ht="54" customHeight="1" x14ac:dyDescent="0.25">
      <c r="C10" s="175" t="s">
        <v>1</v>
      </c>
      <c r="D10" s="181"/>
      <c r="E10" s="177" t="s">
        <v>5</v>
      </c>
      <c r="F10" s="183"/>
      <c r="G10" s="177" t="s">
        <v>6</v>
      </c>
      <c r="H10" s="59"/>
      <c r="I10" s="177" t="s">
        <v>7</v>
      </c>
      <c r="J10" s="181"/>
      <c r="K10" s="177" t="s">
        <v>5</v>
      </c>
      <c r="L10" s="94"/>
      <c r="M10" s="177" t="s">
        <v>6</v>
      </c>
      <c r="N10" s="59"/>
      <c r="O10" s="177" t="s">
        <v>5</v>
      </c>
      <c r="P10" s="59"/>
      <c r="Q10" s="177" t="s">
        <v>12</v>
      </c>
      <c r="R10" s="181"/>
      <c r="S10" s="177" t="s">
        <v>5</v>
      </c>
      <c r="T10" s="183"/>
      <c r="U10" s="177" t="s">
        <v>10</v>
      </c>
      <c r="V10" s="183"/>
      <c r="W10" s="177" t="s">
        <v>6</v>
      </c>
      <c r="X10" s="183"/>
      <c r="Y10" s="177" t="s">
        <v>7</v>
      </c>
      <c r="Z10" s="181"/>
      <c r="AA10" s="177" t="s">
        <v>11</v>
      </c>
    </row>
    <row r="11" spans="3:27" x14ac:dyDescent="0.8">
      <c r="C11" s="60" t="s">
        <v>184</v>
      </c>
      <c r="E11" s="109">
        <v>23500000</v>
      </c>
      <c r="F11" s="110"/>
      <c r="G11" s="109">
        <v>38992846798</v>
      </c>
      <c r="H11" s="110"/>
      <c r="I11" s="109">
        <v>28008849825</v>
      </c>
      <c r="J11" s="110"/>
      <c r="K11" s="109">
        <v>0</v>
      </c>
      <c r="L11" s="89"/>
      <c r="M11" s="109">
        <v>0</v>
      </c>
      <c r="N11" s="110"/>
      <c r="O11" s="109">
        <v>0</v>
      </c>
      <c r="P11" s="110"/>
      <c r="Q11" s="109">
        <v>0</v>
      </c>
      <c r="R11" s="110"/>
      <c r="S11" s="109">
        <v>23500000</v>
      </c>
      <c r="T11" s="110"/>
      <c r="U11" s="109">
        <v>1332</v>
      </c>
      <c r="V11" s="89"/>
      <c r="W11" s="109">
        <v>38992846798</v>
      </c>
      <c r="X11" s="110"/>
      <c r="Y11" s="109">
        <v>31115753100</v>
      </c>
      <c r="Z11" s="110"/>
      <c r="AA11" s="89">
        <f>Y11/'سرمایه گذاری ها'!$O$17</f>
        <v>9.3379423856393334E-2</v>
      </c>
    </row>
    <row r="12" spans="3:27" x14ac:dyDescent="0.8">
      <c r="C12" s="43" t="s">
        <v>306</v>
      </c>
      <c r="E12" s="109">
        <v>0</v>
      </c>
      <c r="F12" s="110"/>
      <c r="G12" s="109">
        <v>0</v>
      </c>
      <c r="H12" s="110"/>
      <c r="I12" s="109">
        <v>0</v>
      </c>
      <c r="J12" s="110"/>
      <c r="K12" s="109">
        <v>13800000</v>
      </c>
      <c r="L12" s="89"/>
      <c r="M12" s="109">
        <v>37703506737</v>
      </c>
      <c r="N12" s="110"/>
      <c r="O12" s="109">
        <v>-5600000</v>
      </c>
      <c r="P12" s="110"/>
      <c r="Q12" s="109">
        <v>15343227441</v>
      </c>
      <c r="R12" s="110"/>
      <c r="S12" s="109">
        <v>8200000</v>
      </c>
      <c r="T12" s="110"/>
      <c r="U12" s="109">
        <v>2816</v>
      </c>
      <c r="V12" s="89"/>
      <c r="W12" s="109">
        <v>23070076246</v>
      </c>
      <c r="X12" s="110"/>
      <c r="Y12" s="109">
        <v>22953807360</v>
      </c>
      <c r="Z12" s="110"/>
      <c r="AA12" s="89">
        <f>Y12/'سرمایه گذاری ها'!$O$17</f>
        <v>6.8885149579986885E-2</v>
      </c>
    </row>
    <row r="13" spans="3:27" x14ac:dyDescent="0.8">
      <c r="C13" s="43" t="s">
        <v>329</v>
      </c>
      <c r="E13" s="109">
        <v>0</v>
      </c>
      <c r="F13" s="110"/>
      <c r="G13" s="109">
        <v>0</v>
      </c>
      <c r="H13" s="110"/>
      <c r="I13" s="109">
        <v>0</v>
      </c>
      <c r="J13" s="110"/>
      <c r="K13" s="109">
        <v>1234772</v>
      </c>
      <c r="L13" s="89"/>
      <c r="M13" s="109">
        <v>19344401401</v>
      </c>
      <c r="N13" s="110"/>
      <c r="O13" s="109">
        <v>-34772</v>
      </c>
      <c r="P13" s="110"/>
      <c r="Q13" s="109">
        <v>551659104</v>
      </c>
      <c r="R13" s="110"/>
      <c r="S13" s="109">
        <v>1200000</v>
      </c>
      <c r="T13" s="110"/>
      <c r="U13" s="109">
        <v>15780</v>
      </c>
      <c r="V13" s="89"/>
      <c r="W13" s="109">
        <v>18802495957</v>
      </c>
      <c r="X13" s="110"/>
      <c r="Y13" s="109">
        <v>18823330800</v>
      </c>
      <c r="Z13" s="110"/>
      <c r="AA13" s="89">
        <f>Y13/'سرمایه گذاری ها'!$O$17</f>
        <v>5.648945019949729E-2</v>
      </c>
    </row>
    <row r="14" spans="3:27" x14ac:dyDescent="0.8">
      <c r="C14" s="43" t="s">
        <v>332</v>
      </c>
      <c r="E14" s="109">
        <v>0</v>
      </c>
      <c r="F14" s="110"/>
      <c r="G14" s="109">
        <v>0</v>
      </c>
      <c r="H14" s="110"/>
      <c r="I14" s="109">
        <v>0</v>
      </c>
      <c r="J14" s="110"/>
      <c r="K14" s="109">
        <v>17000000</v>
      </c>
      <c r="L14" s="89"/>
      <c r="M14" s="109">
        <v>14464696299</v>
      </c>
      <c r="N14" s="110"/>
      <c r="O14" s="109">
        <v>0</v>
      </c>
      <c r="P14" s="110"/>
      <c r="Q14" s="109">
        <v>0</v>
      </c>
      <c r="R14" s="110"/>
      <c r="S14" s="109">
        <v>17000000</v>
      </c>
      <c r="T14" s="110"/>
      <c r="U14" s="109">
        <v>875</v>
      </c>
      <c r="V14" s="89"/>
      <c r="W14" s="109">
        <v>14464696299</v>
      </c>
      <c r="X14" s="110"/>
      <c r="Y14" s="109">
        <v>14786493750</v>
      </c>
      <c r="Z14" s="110"/>
      <c r="AA14" s="89">
        <f>Y14/'سرمایه گذاری ها'!$O$17</f>
        <v>4.4374766144778317E-2</v>
      </c>
    </row>
    <row r="15" spans="3:27" x14ac:dyDescent="0.8">
      <c r="C15" s="43" t="s">
        <v>185</v>
      </c>
      <c r="E15" s="109">
        <v>17400000</v>
      </c>
      <c r="F15" s="110"/>
      <c r="G15" s="109">
        <v>33586615470</v>
      </c>
      <c r="H15" s="110"/>
      <c r="I15" s="109">
        <v>30251526030</v>
      </c>
      <c r="J15" s="110"/>
      <c r="K15" s="109">
        <v>1600000</v>
      </c>
      <c r="L15" s="89"/>
      <c r="M15" s="109">
        <v>3294254228</v>
      </c>
      <c r="N15" s="110"/>
      <c r="O15" s="109">
        <v>-12800000</v>
      </c>
      <c r="P15" s="110"/>
      <c r="Q15" s="109">
        <v>24025804845</v>
      </c>
      <c r="R15" s="110"/>
      <c r="S15" s="109">
        <v>6200000</v>
      </c>
      <c r="T15" s="110"/>
      <c r="U15" s="109">
        <v>2221</v>
      </c>
      <c r="V15" s="89"/>
      <c r="W15" s="109">
        <v>12186694936</v>
      </c>
      <c r="X15" s="110"/>
      <c r="Y15" s="109">
        <v>13688267310</v>
      </c>
      <c r="Z15" s="110"/>
      <c r="AA15" s="89">
        <f>Y15/'سرمایه گذاری ها'!$O$17</f>
        <v>4.1078951580963113E-2</v>
      </c>
    </row>
    <row r="16" spans="3:27" x14ac:dyDescent="0.8">
      <c r="C16" s="43" t="s">
        <v>230</v>
      </c>
      <c r="E16" s="109">
        <v>2000000</v>
      </c>
      <c r="F16" s="110"/>
      <c r="G16" s="109">
        <v>6075899848</v>
      </c>
      <c r="H16" s="110"/>
      <c r="I16" s="109">
        <v>6105455100</v>
      </c>
      <c r="J16" s="110"/>
      <c r="K16" s="109">
        <v>3800000</v>
      </c>
      <c r="L16" s="89"/>
      <c r="M16" s="109">
        <v>14079244638</v>
      </c>
      <c r="N16" s="110"/>
      <c r="O16" s="109">
        <v>-2400000</v>
      </c>
      <c r="P16" s="110"/>
      <c r="Q16" s="109">
        <v>8757580530</v>
      </c>
      <c r="R16" s="110"/>
      <c r="S16" s="109">
        <v>3400000</v>
      </c>
      <c r="T16" s="110"/>
      <c r="U16" s="109">
        <v>3926</v>
      </c>
      <c r="V16" s="89"/>
      <c r="W16" s="109">
        <v>12597218887</v>
      </c>
      <c r="X16" s="110"/>
      <c r="Y16" s="109">
        <v>13268977020</v>
      </c>
      <c r="Z16" s="110"/>
      <c r="AA16" s="89">
        <f>Y16/'سرمایه گذاری ها'!$O$17</f>
        <v>3.9820647287862783E-2</v>
      </c>
    </row>
    <row r="17" spans="3:27" x14ac:dyDescent="0.8">
      <c r="C17" s="43" t="s">
        <v>333</v>
      </c>
      <c r="E17" s="109">
        <v>0</v>
      </c>
      <c r="F17" s="110"/>
      <c r="G17" s="109">
        <v>0</v>
      </c>
      <c r="H17" s="110"/>
      <c r="I17" s="109">
        <v>0</v>
      </c>
      <c r="J17" s="110"/>
      <c r="K17" s="109">
        <v>2000000</v>
      </c>
      <c r="L17" s="89"/>
      <c r="M17" s="109">
        <v>15013620000</v>
      </c>
      <c r="N17" s="110"/>
      <c r="O17" s="109">
        <v>0</v>
      </c>
      <c r="P17" s="110"/>
      <c r="Q17" s="109">
        <v>0</v>
      </c>
      <c r="R17" s="110"/>
      <c r="S17" s="109">
        <v>2000000</v>
      </c>
      <c r="T17" s="110"/>
      <c r="U17" s="109">
        <v>6580</v>
      </c>
      <c r="V17" s="89"/>
      <c r="W17" s="109">
        <v>15013620000</v>
      </c>
      <c r="X17" s="110"/>
      <c r="Y17" s="109">
        <v>13081698000</v>
      </c>
      <c r="Z17" s="110"/>
      <c r="AA17" s="89">
        <f>Y17/'سرمایه گذاری ها'!$O$17</f>
        <v>3.9258616636321519E-2</v>
      </c>
    </row>
    <row r="18" spans="3:27" x14ac:dyDescent="0.8">
      <c r="C18" s="43" t="s">
        <v>323</v>
      </c>
      <c r="E18" s="109">
        <v>0</v>
      </c>
      <c r="F18" s="110"/>
      <c r="G18" s="109">
        <v>0</v>
      </c>
      <c r="H18" s="110"/>
      <c r="I18" s="109">
        <v>0</v>
      </c>
      <c r="J18" s="110"/>
      <c r="K18" s="109">
        <v>2800000</v>
      </c>
      <c r="L18" s="89"/>
      <c r="M18" s="109">
        <v>12610892038</v>
      </c>
      <c r="N18" s="110"/>
      <c r="O18" s="109">
        <v>0</v>
      </c>
      <c r="P18" s="110"/>
      <c r="Q18" s="109">
        <v>0</v>
      </c>
      <c r="R18" s="110"/>
      <c r="S18" s="109">
        <v>2800000</v>
      </c>
      <c r="T18" s="110"/>
      <c r="U18" s="109">
        <v>4559</v>
      </c>
      <c r="V18" s="89"/>
      <c r="W18" s="109">
        <v>12610892038</v>
      </c>
      <c r="X18" s="110"/>
      <c r="Y18" s="109">
        <v>12689247060</v>
      </c>
      <c r="Z18" s="110"/>
      <c r="AA18" s="89">
        <f>Y18/'سرمایه گذاری ها'!$O$17</f>
        <v>3.8080858137231874E-2</v>
      </c>
    </row>
    <row r="19" spans="3:27" x14ac:dyDescent="0.8">
      <c r="C19" s="43" t="s">
        <v>82</v>
      </c>
      <c r="E19" s="109">
        <v>0</v>
      </c>
      <c r="F19" s="110"/>
      <c r="G19" s="109">
        <v>0</v>
      </c>
      <c r="H19" s="110"/>
      <c r="I19" s="109">
        <v>0</v>
      </c>
      <c r="J19" s="110"/>
      <c r="K19" s="109">
        <v>8000000</v>
      </c>
      <c r="L19" s="89"/>
      <c r="M19" s="109">
        <v>13265408817</v>
      </c>
      <c r="N19" s="110"/>
      <c r="O19" s="109">
        <v>0</v>
      </c>
      <c r="P19" s="110"/>
      <c r="Q19" s="109">
        <v>0</v>
      </c>
      <c r="R19" s="110"/>
      <c r="S19" s="109">
        <v>8000000</v>
      </c>
      <c r="T19" s="110"/>
      <c r="U19" s="109">
        <v>1592</v>
      </c>
      <c r="V19" s="89"/>
      <c r="W19" s="109">
        <v>13265408817</v>
      </c>
      <c r="X19" s="110"/>
      <c r="Y19" s="109">
        <v>12660220800</v>
      </c>
      <c r="Z19" s="110"/>
      <c r="AA19" s="89">
        <f>Y19/'سرمایه گذاری ها'!$O$17</f>
        <v>3.799374935259809E-2</v>
      </c>
    </row>
    <row r="20" spans="3:27" x14ac:dyDescent="0.8">
      <c r="C20" s="43" t="s">
        <v>330</v>
      </c>
      <c r="E20" s="109">
        <v>0</v>
      </c>
      <c r="F20" s="110"/>
      <c r="G20" s="109">
        <v>0</v>
      </c>
      <c r="H20" s="110"/>
      <c r="I20" s="109">
        <v>0</v>
      </c>
      <c r="J20" s="110"/>
      <c r="K20" s="109">
        <v>20000000</v>
      </c>
      <c r="L20" s="89"/>
      <c r="M20" s="109">
        <v>10438077301</v>
      </c>
      <c r="N20" s="110"/>
      <c r="O20" s="109">
        <v>-1425577</v>
      </c>
      <c r="P20" s="110"/>
      <c r="Q20" s="109">
        <v>751682126</v>
      </c>
      <c r="R20" s="110"/>
      <c r="S20" s="109">
        <v>18574423</v>
      </c>
      <c r="T20" s="110"/>
      <c r="U20" s="109">
        <v>523</v>
      </c>
      <c r="V20" s="89"/>
      <c r="W20" s="109">
        <v>9694063155</v>
      </c>
      <c r="X20" s="110"/>
      <c r="Y20" s="109">
        <v>9656622410.7874508</v>
      </c>
      <c r="Z20" s="110"/>
      <c r="AA20" s="89">
        <f>Y20/'سرمایه گذاری ها'!$O$17</f>
        <v>2.8979849345766539E-2</v>
      </c>
    </row>
    <row r="21" spans="3:27" x14ac:dyDescent="0.8">
      <c r="C21" s="43" t="s">
        <v>331</v>
      </c>
      <c r="E21" s="109">
        <v>0</v>
      </c>
      <c r="F21" s="110"/>
      <c r="G21" s="109">
        <v>0</v>
      </c>
      <c r="H21" s="110"/>
      <c r="I21" s="109">
        <v>0</v>
      </c>
      <c r="J21" s="110"/>
      <c r="K21" s="109">
        <v>600000</v>
      </c>
      <c r="L21" s="89"/>
      <c r="M21" s="109">
        <v>10197250686</v>
      </c>
      <c r="N21" s="110"/>
      <c r="O21" s="109">
        <v>0</v>
      </c>
      <c r="P21" s="110"/>
      <c r="Q21" s="109">
        <v>0</v>
      </c>
      <c r="R21" s="110"/>
      <c r="S21" s="109">
        <v>600000</v>
      </c>
      <c r="T21" s="110"/>
      <c r="U21" s="109">
        <v>16180</v>
      </c>
      <c r="V21" s="89"/>
      <c r="W21" s="109">
        <v>10197250686</v>
      </c>
      <c r="X21" s="110"/>
      <c r="Y21" s="109">
        <v>9650237400</v>
      </c>
      <c r="Z21" s="110"/>
      <c r="AA21" s="89">
        <f>Y21/'سرمایه گذاری ها'!$O$17</f>
        <v>2.8960687713176999E-2</v>
      </c>
    </row>
    <row r="22" spans="3:27" x14ac:dyDescent="0.8">
      <c r="C22" s="43" t="s">
        <v>339</v>
      </c>
      <c r="E22" s="109">
        <v>0</v>
      </c>
      <c r="F22" s="110"/>
      <c r="G22" s="109">
        <v>0</v>
      </c>
      <c r="H22" s="110"/>
      <c r="I22" s="109">
        <v>0</v>
      </c>
      <c r="J22" s="110"/>
      <c r="K22" s="109">
        <v>2400000</v>
      </c>
      <c r="L22" s="89"/>
      <c r="M22" s="109">
        <v>10065977540</v>
      </c>
      <c r="N22" s="110"/>
      <c r="O22" s="109">
        <v>0</v>
      </c>
      <c r="P22" s="110"/>
      <c r="Q22" s="109">
        <v>0</v>
      </c>
      <c r="R22" s="110"/>
      <c r="S22" s="109">
        <v>2400000</v>
      </c>
      <c r="T22" s="110"/>
      <c r="U22" s="109">
        <v>4019</v>
      </c>
      <c r="V22" s="89"/>
      <c r="W22" s="109">
        <v>10065977540</v>
      </c>
      <c r="X22" s="110"/>
      <c r="Y22" s="109">
        <v>9588208680</v>
      </c>
      <c r="Z22" s="110"/>
      <c r="AA22" s="89">
        <f>Y22/'سرمایه گذاری ها'!$O$17</f>
        <v>2.8774537433685628E-2</v>
      </c>
    </row>
    <row r="23" spans="3:27" x14ac:dyDescent="0.8">
      <c r="C23" s="43" t="s">
        <v>308</v>
      </c>
      <c r="E23" s="109">
        <v>400000</v>
      </c>
      <c r="F23" s="110"/>
      <c r="G23" s="109">
        <v>2876667031</v>
      </c>
      <c r="H23" s="110"/>
      <c r="I23" s="109">
        <v>3165055200</v>
      </c>
      <c r="J23" s="110"/>
      <c r="K23" s="109">
        <v>2000000</v>
      </c>
      <c r="L23" s="89"/>
      <c r="M23" s="109">
        <v>18102783776</v>
      </c>
      <c r="N23" s="110"/>
      <c r="O23" s="109">
        <v>-1400000</v>
      </c>
      <c r="P23" s="110"/>
      <c r="Q23" s="109">
        <v>12678113746</v>
      </c>
      <c r="R23" s="110"/>
      <c r="S23" s="109">
        <v>1000000</v>
      </c>
      <c r="T23" s="110"/>
      <c r="U23" s="109">
        <v>9400</v>
      </c>
      <c r="V23" s="89"/>
      <c r="W23" s="109">
        <v>9905183461</v>
      </c>
      <c r="X23" s="110"/>
      <c r="Y23" s="109">
        <v>9344070000</v>
      </c>
      <c r="Z23" s="110"/>
      <c r="AA23" s="89">
        <f>Y23/'سرمایه گذاری ها'!$O$17</f>
        <v>2.8041869025943942E-2</v>
      </c>
    </row>
    <row r="24" spans="3:27" x14ac:dyDescent="0.8">
      <c r="C24" s="43" t="s">
        <v>328</v>
      </c>
      <c r="E24" s="109">
        <v>0</v>
      </c>
      <c r="F24" s="110"/>
      <c r="G24" s="109">
        <v>0</v>
      </c>
      <c r="H24" s="110"/>
      <c r="I24" s="109">
        <v>0</v>
      </c>
      <c r="J24" s="110"/>
      <c r="K24" s="109">
        <v>2000000</v>
      </c>
      <c r="L24" s="89"/>
      <c r="M24" s="109">
        <v>7753516255</v>
      </c>
      <c r="N24" s="110"/>
      <c r="O24" s="109">
        <v>0</v>
      </c>
      <c r="P24" s="110"/>
      <c r="Q24" s="109">
        <v>0</v>
      </c>
      <c r="R24" s="110"/>
      <c r="S24" s="109">
        <v>2000000</v>
      </c>
      <c r="T24" s="110"/>
      <c r="U24" s="109">
        <v>3902</v>
      </c>
      <c r="V24" s="89"/>
      <c r="W24" s="109">
        <v>7753516255</v>
      </c>
      <c r="X24" s="110"/>
      <c r="Y24" s="109">
        <v>7757566200</v>
      </c>
      <c r="Z24" s="110"/>
      <c r="AA24" s="89">
        <f>Y24/'سرمایه گذاری ها'!$O$17</f>
        <v>2.3280717646645376E-2</v>
      </c>
    </row>
    <row r="25" spans="3:27" x14ac:dyDescent="0.8">
      <c r="C25" s="43" t="s">
        <v>262</v>
      </c>
      <c r="E25" s="109">
        <v>1000000</v>
      </c>
      <c r="F25" s="110"/>
      <c r="G25" s="109">
        <v>6457386869</v>
      </c>
      <c r="H25" s="110"/>
      <c r="I25" s="109">
        <v>6520968000</v>
      </c>
      <c r="J25" s="110"/>
      <c r="K25" s="109">
        <v>1400000</v>
      </c>
      <c r="L25" s="89"/>
      <c r="M25" s="109">
        <v>9449279855</v>
      </c>
      <c r="N25" s="110"/>
      <c r="O25" s="109">
        <v>-1400000</v>
      </c>
      <c r="P25" s="110"/>
      <c r="Q25" s="109">
        <v>10228562806</v>
      </c>
      <c r="R25" s="110"/>
      <c r="S25" s="109">
        <v>1000000</v>
      </c>
      <c r="T25" s="110"/>
      <c r="U25" s="109">
        <v>7520</v>
      </c>
      <c r="V25" s="89"/>
      <c r="W25" s="109">
        <v>6642711055</v>
      </c>
      <c r="X25" s="110"/>
      <c r="Y25" s="109">
        <v>7475256000</v>
      </c>
      <c r="Z25" s="110"/>
      <c r="AA25" s="89">
        <f>Y25/'سرمایه گذاری ها'!$O$17</f>
        <v>2.2433495220755155E-2</v>
      </c>
    </row>
    <row r="26" spans="3:27" x14ac:dyDescent="0.8">
      <c r="C26" s="43" t="s">
        <v>188</v>
      </c>
      <c r="E26" s="109">
        <v>1700000</v>
      </c>
      <c r="F26" s="110"/>
      <c r="G26" s="109">
        <v>4705458937</v>
      </c>
      <c r="H26" s="110"/>
      <c r="I26" s="109">
        <v>3849558030</v>
      </c>
      <c r="J26" s="110"/>
      <c r="K26" s="109">
        <v>3600000</v>
      </c>
      <c r="L26" s="89"/>
      <c r="M26" s="109">
        <v>10003674772</v>
      </c>
      <c r="N26" s="110"/>
      <c r="O26" s="109">
        <v>-2800000</v>
      </c>
      <c r="P26" s="110"/>
      <c r="Q26" s="109">
        <v>7665317189</v>
      </c>
      <c r="R26" s="110"/>
      <c r="S26" s="109">
        <v>2500000</v>
      </c>
      <c r="T26" s="110"/>
      <c r="U26" s="109">
        <v>2908</v>
      </c>
      <c r="V26" s="89"/>
      <c r="W26" s="109">
        <v>7036028308</v>
      </c>
      <c r="X26" s="110"/>
      <c r="Y26" s="109">
        <v>7226743500</v>
      </c>
      <c r="Z26" s="110"/>
      <c r="AA26" s="89">
        <f>Y26/'سرمایه گذاری ها'!$O$17</f>
        <v>2.1687700831767284E-2</v>
      </c>
    </row>
    <row r="27" spans="3:27" x14ac:dyDescent="0.8">
      <c r="C27" s="43" t="s">
        <v>314</v>
      </c>
      <c r="E27" s="109">
        <v>3000000</v>
      </c>
      <c r="F27" s="110"/>
      <c r="G27" s="109">
        <v>3960903203</v>
      </c>
      <c r="H27" s="110"/>
      <c r="I27" s="109">
        <v>4517957250</v>
      </c>
      <c r="J27" s="110"/>
      <c r="K27" s="109">
        <v>3000000</v>
      </c>
      <c r="L27" s="89"/>
      <c r="M27" s="109">
        <v>4734930376</v>
      </c>
      <c r="N27" s="110"/>
      <c r="O27" s="109">
        <v>-2000000</v>
      </c>
      <c r="P27" s="110"/>
      <c r="Q27" s="109">
        <v>3472793497</v>
      </c>
      <c r="R27" s="110"/>
      <c r="S27" s="109">
        <v>4000000</v>
      </c>
      <c r="T27" s="110"/>
      <c r="U27" s="109">
        <v>1722</v>
      </c>
      <c r="V27" s="89"/>
      <c r="W27" s="109">
        <v>5797222385</v>
      </c>
      <c r="X27" s="110"/>
      <c r="Y27" s="109">
        <v>6847016400</v>
      </c>
      <c r="Z27" s="110"/>
      <c r="AA27" s="89">
        <f>Y27/'سرمایه گذاری ها'!$O$17</f>
        <v>2.0548127005393817E-2</v>
      </c>
    </row>
    <row r="28" spans="3:27" x14ac:dyDescent="0.8">
      <c r="C28" s="43" t="s">
        <v>326</v>
      </c>
      <c r="E28" s="109">
        <v>0</v>
      </c>
      <c r="F28" s="110"/>
      <c r="G28" s="109">
        <v>0</v>
      </c>
      <c r="H28" s="110"/>
      <c r="I28" s="109">
        <v>0</v>
      </c>
      <c r="J28" s="110"/>
      <c r="K28" s="109">
        <v>1000000</v>
      </c>
      <c r="L28" s="89"/>
      <c r="M28" s="109">
        <v>6706213041</v>
      </c>
      <c r="N28" s="110"/>
      <c r="O28" s="109">
        <v>0</v>
      </c>
      <c r="P28" s="110"/>
      <c r="Q28" s="109">
        <v>0</v>
      </c>
      <c r="R28" s="110"/>
      <c r="S28" s="109">
        <v>1000000</v>
      </c>
      <c r="T28" s="110"/>
      <c r="U28" s="109">
        <v>6870</v>
      </c>
      <c r="V28" s="89"/>
      <c r="W28" s="109">
        <v>6706213041</v>
      </c>
      <c r="X28" s="110"/>
      <c r="Y28" s="109">
        <v>6829123500</v>
      </c>
      <c r="Z28" s="110"/>
      <c r="AA28" s="89">
        <f>Y28/'سرمایه گذاری ها'!$O$17</f>
        <v>2.0494429809386691E-2</v>
      </c>
    </row>
    <row r="29" spans="3:27" x14ac:dyDescent="0.8">
      <c r="C29" s="43" t="s">
        <v>305</v>
      </c>
      <c r="E29" s="109">
        <v>800000</v>
      </c>
      <c r="F29" s="110"/>
      <c r="G29" s="109">
        <v>4548449545</v>
      </c>
      <c r="H29" s="110"/>
      <c r="I29" s="109">
        <v>4588534800</v>
      </c>
      <c r="J29" s="110"/>
      <c r="K29" s="109">
        <v>200000</v>
      </c>
      <c r="L29" s="89"/>
      <c r="M29" s="109">
        <v>1181496795</v>
      </c>
      <c r="N29" s="110"/>
      <c r="O29" s="109">
        <v>0</v>
      </c>
      <c r="P29" s="110"/>
      <c r="Q29" s="109">
        <v>0</v>
      </c>
      <c r="R29" s="110"/>
      <c r="S29" s="109">
        <v>1000000</v>
      </c>
      <c r="T29" s="110"/>
      <c r="U29" s="109">
        <v>6790</v>
      </c>
      <c r="V29" s="89"/>
      <c r="W29" s="109">
        <v>5729946340</v>
      </c>
      <c r="X29" s="110"/>
      <c r="Y29" s="109">
        <v>6749599500</v>
      </c>
      <c r="Z29" s="110"/>
      <c r="AA29" s="89">
        <f>Y29/'سرمایه گذاری ها'!$O$17</f>
        <v>2.0255775604910573E-2</v>
      </c>
    </row>
    <row r="30" spans="3:27" x14ac:dyDescent="0.8">
      <c r="C30" s="43" t="s">
        <v>334</v>
      </c>
      <c r="E30" s="109">
        <v>0</v>
      </c>
      <c r="F30" s="110"/>
      <c r="G30" s="109">
        <v>0</v>
      </c>
      <c r="H30" s="110"/>
      <c r="I30" s="109">
        <v>0</v>
      </c>
      <c r="J30" s="110"/>
      <c r="K30" s="109">
        <v>3600000</v>
      </c>
      <c r="L30" s="89"/>
      <c r="M30" s="109">
        <v>15989905488</v>
      </c>
      <c r="N30" s="110"/>
      <c r="O30" s="109">
        <v>-2200000</v>
      </c>
      <c r="P30" s="110"/>
      <c r="Q30" s="109">
        <v>10561326814</v>
      </c>
      <c r="R30" s="110"/>
      <c r="S30" s="109">
        <v>1400000</v>
      </c>
      <c r="T30" s="110"/>
      <c r="U30" s="109">
        <v>4765</v>
      </c>
      <c r="V30" s="89"/>
      <c r="W30" s="109">
        <v>6249587083</v>
      </c>
      <c r="X30" s="110"/>
      <c r="Y30" s="109">
        <v>6631307550</v>
      </c>
      <c r="Z30" s="110"/>
      <c r="AA30" s="89">
        <f>Y30/'سرمایه گذاری ها'!$O$17</f>
        <v>1.9900777475752345E-2</v>
      </c>
    </row>
    <row r="31" spans="3:27" x14ac:dyDescent="0.8">
      <c r="C31" s="43" t="s">
        <v>342</v>
      </c>
      <c r="E31" s="109">
        <v>0</v>
      </c>
      <c r="F31" s="110"/>
      <c r="G31" s="109">
        <v>0</v>
      </c>
      <c r="H31" s="110"/>
      <c r="I31" s="109">
        <v>0</v>
      </c>
      <c r="J31" s="110"/>
      <c r="K31" s="109">
        <v>1500000</v>
      </c>
      <c r="L31" s="89"/>
      <c r="M31" s="109">
        <v>9704286373</v>
      </c>
      <c r="N31" s="110"/>
      <c r="O31" s="109">
        <v>-600000</v>
      </c>
      <c r="P31" s="110"/>
      <c r="Q31" s="109">
        <v>4353603246</v>
      </c>
      <c r="R31" s="110"/>
      <c r="S31" s="109">
        <v>900000</v>
      </c>
      <c r="T31" s="110"/>
      <c r="U31" s="109">
        <v>7220</v>
      </c>
      <c r="V31" s="89"/>
      <c r="W31" s="109">
        <v>5822571824</v>
      </c>
      <c r="X31" s="110"/>
      <c r="Y31" s="109">
        <v>6459336900</v>
      </c>
      <c r="Z31" s="110"/>
      <c r="AA31" s="89">
        <f>Y31/'سرمایه گذاری ها'!$O$17</f>
        <v>1.9384687758572737E-2</v>
      </c>
    </row>
    <row r="32" spans="3:27" x14ac:dyDescent="0.8">
      <c r="C32" s="43" t="s">
        <v>81</v>
      </c>
      <c r="E32" s="109">
        <v>9600000</v>
      </c>
      <c r="F32" s="110"/>
      <c r="G32" s="109">
        <v>20408619322</v>
      </c>
      <c r="H32" s="110"/>
      <c r="I32" s="109">
        <v>22129938720</v>
      </c>
      <c r="J32" s="110"/>
      <c r="K32" s="109">
        <v>0</v>
      </c>
      <c r="L32" s="89"/>
      <c r="M32" s="109">
        <v>0</v>
      </c>
      <c r="N32" s="110"/>
      <c r="O32" s="109">
        <v>-7600000</v>
      </c>
      <c r="P32" s="110"/>
      <c r="Q32" s="109">
        <v>19690189727</v>
      </c>
      <c r="R32" s="110"/>
      <c r="S32" s="109">
        <v>2000000</v>
      </c>
      <c r="T32" s="110"/>
      <c r="U32" s="109">
        <v>3208</v>
      </c>
      <c r="V32" s="89"/>
      <c r="W32" s="109">
        <v>4251795697</v>
      </c>
      <c r="X32" s="110"/>
      <c r="Y32" s="109">
        <v>6377824800</v>
      </c>
      <c r="Z32" s="110"/>
      <c r="AA32" s="89">
        <f>Y32/'سرمایه گذاری ها'!$O$17</f>
        <v>1.9140067198984718E-2</v>
      </c>
    </row>
    <row r="33" spans="3:27" x14ac:dyDescent="0.8">
      <c r="C33" s="43" t="s">
        <v>335</v>
      </c>
      <c r="E33" s="109">
        <v>0</v>
      </c>
      <c r="F33" s="110"/>
      <c r="G33" s="109">
        <v>0</v>
      </c>
      <c r="H33" s="110"/>
      <c r="I33" s="109">
        <v>0</v>
      </c>
      <c r="J33" s="110"/>
      <c r="K33" s="109">
        <v>400000</v>
      </c>
      <c r="L33" s="89"/>
      <c r="M33" s="109">
        <v>6557949199</v>
      </c>
      <c r="N33" s="110"/>
      <c r="O33" s="109">
        <v>0</v>
      </c>
      <c r="P33" s="110"/>
      <c r="Q33" s="109">
        <v>0</v>
      </c>
      <c r="R33" s="110"/>
      <c r="S33" s="109">
        <v>400000</v>
      </c>
      <c r="T33" s="110"/>
      <c r="U33" s="109">
        <v>15080</v>
      </c>
      <c r="V33" s="89"/>
      <c r="W33" s="109">
        <v>6557949199</v>
      </c>
      <c r="X33" s="110"/>
      <c r="Y33" s="109">
        <v>5996109600</v>
      </c>
      <c r="Z33" s="110"/>
      <c r="AA33" s="89">
        <f>Y33/'سرمایه گذاری ها'!$O$17</f>
        <v>1.7994527017499349E-2</v>
      </c>
    </row>
    <row r="34" spans="3:27" x14ac:dyDescent="0.8">
      <c r="C34" s="43" t="s">
        <v>263</v>
      </c>
      <c r="E34" s="109">
        <v>655581</v>
      </c>
      <c r="F34" s="110"/>
      <c r="G34" s="109">
        <v>3615603463</v>
      </c>
      <c r="H34" s="110"/>
      <c r="I34" s="109">
        <v>3538623991.2614999</v>
      </c>
      <c r="J34" s="110"/>
      <c r="K34" s="109">
        <v>2400000</v>
      </c>
      <c r="L34" s="89"/>
      <c r="M34" s="109">
        <v>14077051330</v>
      </c>
      <c r="N34" s="110"/>
      <c r="O34" s="109">
        <v>-2104739</v>
      </c>
      <c r="P34" s="110"/>
      <c r="Q34" s="109">
        <v>13162701784</v>
      </c>
      <c r="R34" s="110"/>
      <c r="S34" s="109">
        <v>950842</v>
      </c>
      <c r="T34" s="110"/>
      <c r="U34" s="109">
        <v>5900</v>
      </c>
      <c r="V34" s="89"/>
      <c r="W34" s="109">
        <v>5505636822</v>
      </c>
      <c r="X34" s="110"/>
      <c r="Y34" s="109">
        <v>5576588491.5900002</v>
      </c>
      <c r="Z34" s="110"/>
      <c r="AA34" s="89">
        <f>Y34/'سرمایه گذاری ها'!$O$17</f>
        <v>1.673553003057052E-2</v>
      </c>
    </row>
    <row r="35" spans="3:27" x14ac:dyDescent="0.8">
      <c r="C35" s="43" t="s">
        <v>285</v>
      </c>
      <c r="E35" s="109">
        <v>0</v>
      </c>
      <c r="F35" s="110"/>
      <c r="G35" s="109">
        <v>0</v>
      </c>
      <c r="H35" s="110"/>
      <c r="I35" s="109">
        <v>0</v>
      </c>
      <c r="J35" s="110"/>
      <c r="K35" s="109">
        <v>2200000</v>
      </c>
      <c r="L35" s="89"/>
      <c r="M35" s="109">
        <v>9259198731</v>
      </c>
      <c r="N35" s="110"/>
      <c r="O35" s="109">
        <v>-1100000</v>
      </c>
      <c r="P35" s="110"/>
      <c r="Q35" s="109">
        <v>4980631151</v>
      </c>
      <c r="R35" s="110"/>
      <c r="S35" s="109">
        <v>1100000</v>
      </c>
      <c r="T35" s="110"/>
      <c r="U35" s="109">
        <v>4902</v>
      </c>
      <c r="V35" s="89"/>
      <c r="W35" s="109">
        <v>4668104919</v>
      </c>
      <c r="X35" s="110"/>
      <c r="Y35" s="109">
        <v>5360116410</v>
      </c>
      <c r="Z35" s="110"/>
      <c r="AA35" s="89">
        <f>Y35/'سرمایه گذاری ها'!$O$17</f>
        <v>1.6085890017201589E-2</v>
      </c>
    </row>
    <row r="36" spans="3:27" x14ac:dyDescent="0.8">
      <c r="C36" s="43" t="s">
        <v>269</v>
      </c>
      <c r="E36" s="109">
        <v>2600000</v>
      </c>
      <c r="F36" s="110"/>
      <c r="G36" s="109">
        <v>3815549926</v>
      </c>
      <c r="H36" s="110"/>
      <c r="I36" s="109">
        <v>3750153030</v>
      </c>
      <c r="J36" s="110"/>
      <c r="K36" s="109">
        <v>7999054</v>
      </c>
      <c r="L36" s="89"/>
      <c r="M36" s="109">
        <v>13726068265</v>
      </c>
      <c r="N36" s="110"/>
      <c r="O36" s="109">
        <v>-7799054</v>
      </c>
      <c r="P36" s="110"/>
      <c r="Q36" s="109">
        <v>12526553756</v>
      </c>
      <c r="R36" s="110"/>
      <c r="S36" s="109">
        <v>2800000</v>
      </c>
      <c r="T36" s="110"/>
      <c r="U36" s="109">
        <v>1907</v>
      </c>
      <c r="V36" s="89"/>
      <c r="W36" s="109">
        <v>5494694290</v>
      </c>
      <c r="X36" s="110"/>
      <c r="Y36" s="109">
        <v>5307829380</v>
      </c>
      <c r="Z36" s="110"/>
      <c r="AA36" s="89">
        <f>Y36/'سرمایه گذاری ها'!$O$17</f>
        <v>1.5928974877758541E-2</v>
      </c>
    </row>
    <row r="37" spans="3:27" x14ac:dyDescent="0.8">
      <c r="C37" s="43" t="s">
        <v>289</v>
      </c>
      <c r="E37" s="109">
        <v>1312040</v>
      </c>
      <c r="F37" s="110"/>
      <c r="G37" s="109">
        <v>2360014689</v>
      </c>
      <c r="H37" s="110"/>
      <c r="I37" s="109">
        <v>2449350253.836</v>
      </c>
      <c r="J37" s="110"/>
      <c r="K37" s="109">
        <v>2473523</v>
      </c>
      <c r="L37" s="89"/>
      <c r="M37" s="109">
        <v>4932151652</v>
      </c>
      <c r="N37" s="110"/>
      <c r="O37" s="109">
        <v>-1312040</v>
      </c>
      <c r="P37" s="110"/>
      <c r="Q37" s="109">
        <v>2362270629</v>
      </c>
      <c r="R37" s="110"/>
      <c r="S37" s="109">
        <v>2473523</v>
      </c>
      <c r="T37" s="110"/>
      <c r="U37" s="109">
        <v>2091</v>
      </c>
      <c r="V37" s="89"/>
      <c r="W37" s="109">
        <v>4932151709</v>
      </c>
      <c r="X37" s="110"/>
      <c r="Y37" s="109">
        <v>5141362380.2716503</v>
      </c>
      <c r="Z37" s="110"/>
      <c r="AA37" s="89">
        <f>Y37/'سرمایه گذاری ها'!$O$17</f>
        <v>1.5429401800552973E-2</v>
      </c>
    </row>
    <row r="38" spans="3:27" x14ac:dyDescent="0.8">
      <c r="C38" s="43" t="s">
        <v>196</v>
      </c>
      <c r="E38" s="109">
        <v>678301</v>
      </c>
      <c r="F38" s="110"/>
      <c r="G38" s="109">
        <v>5290831112</v>
      </c>
      <c r="H38" s="110"/>
      <c r="I38" s="109">
        <v>3579673463.9464502</v>
      </c>
      <c r="J38" s="110"/>
      <c r="K38" s="109">
        <v>521699</v>
      </c>
      <c r="L38" s="89"/>
      <c r="M38" s="109">
        <v>3049309270</v>
      </c>
      <c r="N38" s="110"/>
      <c r="O38" s="109">
        <v>-400000</v>
      </c>
      <c r="P38" s="110"/>
      <c r="Q38" s="109">
        <v>2505815390</v>
      </c>
      <c r="R38" s="110"/>
      <c r="S38" s="109">
        <v>800000</v>
      </c>
      <c r="T38" s="110"/>
      <c r="U38" s="109">
        <v>6280</v>
      </c>
      <c r="V38" s="89"/>
      <c r="W38" s="109">
        <v>5560093587</v>
      </c>
      <c r="X38" s="110"/>
      <c r="Y38" s="109">
        <v>4994107200</v>
      </c>
      <c r="Z38" s="110"/>
      <c r="AA38" s="89">
        <f>Y38/'سرمایه گذاری ها'!$O$17</f>
        <v>1.4987484041100252E-2</v>
      </c>
    </row>
    <row r="39" spans="3:27" x14ac:dyDescent="0.8">
      <c r="C39" s="43" t="s">
        <v>231</v>
      </c>
      <c r="E39" s="109">
        <v>3600000</v>
      </c>
      <c r="F39" s="110"/>
      <c r="G39" s="109">
        <v>6269213260</v>
      </c>
      <c r="H39" s="110"/>
      <c r="I39" s="109">
        <v>7722575640</v>
      </c>
      <c r="J39" s="110"/>
      <c r="K39" s="109">
        <v>0</v>
      </c>
      <c r="L39" s="89"/>
      <c r="M39" s="109">
        <v>0</v>
      </c>
      <c r="N39" s="110"/>
      <c r="O39" s="109">
        <v>-1600000</v>
      </c>
      <c r="P39" s="110"/>
      <c r="Q39" s="109">
        <v>4116579808</v>
      </c>
      <c r="R39" s="110"/>
      <c r="S39" s="109">
        <v>2000000</v>
      </c>
      <c r="T39" s="110"/>
      <c r="U39" s="109">
        <v>2403</v>
      </c>
      <c r="V39" s="89"/>
      <c r="W39" s="109">
        <v>3482896254</v>
      </c>
      <c r="X39" s="110"/>
      <c r="Y39" s="109">
        <v>4777404300</v>
      </c>
      <c r="Z39" s="110"/>
      <c r="AA39" s="89">
        <f>Y39/'سرمایه گذاری ها'!$O$17</f>
        <v>1.4337151333902828E-2</v>
      </c>
    </row>
    <row r="40" spans="3:27" x14ac:dyDescent="0.8">
      <c r="C40" s="43" t="s">
        <v>199</v>
      </c>
      <c r="E40" s="109">
        <v>500000</v>
      </c>
      <c r="F40" s="110"/>
      <c r="G40" s="109">
        <v>8108681083</v>
      </c>
      <c r="H40" s="110"/>
      <c r="I40" s="109">
        <v>3911586750</v>
      </c>
      <c r="J40" s="110"/>
      <c r="K40" s="109">
        <v>0</v>
      </c>
      <c r="L40" s="89"/>
      <c r="M40" s="109">
        <v>0</v>
      </c>
      <c r="N40" s="110"/>
      <c r="O40" s="109">
        <v>0</v>
      </c>
      <c r="P40" s="110"/>
      <c r="Q40" s="109">
        <v>0</v>
      </c>
      <c r="R40" s="110"/>
      <c r="S40" s="109">
        <v>500000</v>
      </c>
      <c r="T40" s="110"/>
      <c r="U40" s="109">
        <v>8530</v>
      </c>
      <c r="V40" s="89"/>
      <c r="W40" s="109">
        <v>8108681083</v>
      </c>
      <c r="X40" s="110"/>
      <c r="Y40" s="109">
        <v>4239623250</v>
      </c>
      <c r="Z40" s="110"/>
      <c r="AA40" s="89">
        <f>Y40/'سرمایه گذاری ها'!$O$17</f>
        <v>1.2723252276133076E-2</v>
      </c>
    </row>
    <row r="41" spans="3:27" x14ac:dyDescent="0.8">
      <c r="C41" s="43" t="s">
        <v>301</v>
      </c>
      <c r="E41" s="109">
        <v>1000000</v>
      </c>
      <c r="F41" s="110"/>
      <c r="G41" s="109">
        <v>4946035270</v>
      </c>
      <c r="H41" s="110"/>
      <c r="I41" s="109">
        <v>4925517750</v>
      </c>
      <c r="J41" s="110"/>
      <c r="K41" s="109">
        <v>400000</v>
      </c>
      <c r="L41" s="89"/>
      <c r="M41" s="109">
        <v>2081930223</v>
      </c>
      <c r="N41" s="110"/>
      <c r="O41" s="109">
        <v>-600000</v>
      </c>
      <c r="P41" s="110"/>
      <c r="Q41" s="109">
        <v>3237933412</v>
      </c>
      <c r="R41" s="110"/>
      <c r="S41" s="109">
        <v>800000</v>
      </c>
      <c r="T41" s="110"/>
      <c r="U41" s="109">
        <v>5130</v>
      </c>
      <c r="V41" s="89"/>
      <c r="W41" s="109">
        <v>4015980281</v>
      </c>
      <c r="X41" s="110"/>
      <c r="Y41" s="109">
        <v>4079581200</v>
      </c>
      <c r="Z41" s="110"/>
      <c r="AA41" s="89">
        <f>Y41/'سرمایه گذاری ها'!$O$17</f>
        <v>1.2242960689624887E-2</v>
      </c>
    </row>
    <row r="42" spans="3:27" x14ac:dyDescent="0.8">
      <c r="C42" s="43" t="s">
        <v>218</v>
      </c>
      <c r="E42" s="109">
        <v>600000</v>
      </c>
      <c r="F42" s="110"/>
      <c r="G42" s="109">
        <v>1937868162</v>
      </c>
      <c r="H42" s="110"/>
      <c r="I42" s="109">
        <v>2275380450</v>
      </c>
      <c r="J42" s="110"/>
      <c r="K42" s="109">
        <v>400000</v>
      </c>
      <c r="L42" s="89"/>
      <c r="M42" s="109">
        <v>1641088712</v>
      </c>
      <c r="N42" s="110"/>
      <c r="O42" s="109">
        <v>0</v>
      </c>
      <c r="P42" s="110"/>
      <c r="Q42" s="109">
        <v>0</v>
      </c>
      <c r="R42" s="110"/>
      <c r="S42" s="109">
        <v>1000000</v>
      </c>
      <c r="T42" s="110"/>
      <c r="U42" s="109">
        <v>4069</v>
      </c>
      <c r="V42" s="89"/>
      <c r="W42" s="109">
        <v>3578956874</v>
      </c>
      <c r="X42" s="110"/>
      <c r="Y42" s="109">
        <v>4044789450</v>
      </c>
      <c r="Z42" s="110"/>
      <c r="AA42" s="89">
        <f>Y42/'سرمایه گذاری ها'!$O$17</f>
        <v>1.2138549475166585E-2</v>
      </c>
    </row>
    <row r="43" spans="3:27" x14ac:dyDescent="0.8">
      <c r="C43" s="43" t="s">
        <v>192</v>
      </c>
      <c r="E43" s="109">
        <v>300000</v>
      </c>
      <c r="F43" s="110"/>
      <c r="G43" s="109">
        <v>4672183367</v>
      </c>
      <c r="H43" s="110"/>
      <c r="I43" s="109">
        <v>3325097250</v>
      </c>
      <c r="J43" s="110"/>
      <c r="K43" s="109">
        <v>225000</v>
      </c>
      <c r="L43" s="89"/>
      <c r="M43" s="109">
        <v>0</v>
      </c>
      <c r="N43" s="110"/>
      <c r="O43" s="109">
        <v>0</v>
      </c>
      <c r="P43" s="110"/>
      <c r="Q43" s="109">
        <v>0</v>
      </c>
      <c r="R43" s="110"/>
      <c r="S43" s="109">
        <v>525000</v>
      </c>
      <c r="T43" s="110"/>
      <c r="U43" s="109">
        <v>7330</v>
      </c>
      <c r="V43" s="89"/>
      <c r="W43" s="109">
        <v>4672183367</v>
      </c>
      <c r="X43" s="110"/>
      <c r="Y43" s="109">
        <v>3825352912.5</v>
      </c>
      <c r="Z43" s="110"/>
      <c r="AA43" s="89">
        <f>Y43/'سرمایه گذاری ها'!$O$17</f>
        <v>1.1480013029690296E-2</v>
      </c>
    </row>
    <row r="44" spans="3:27" x14ac:dyDescent="0.8">
      <c r="C44" s="43" t="s">
        <v>340</v>
      </c>
      <c r="E44" s="109">
        <v>0</v>
      </c>
      <c r="F44" s="110"/>
      <c r="G44" s="109">
        <v>0</v>
      </c>
      <c r="H44" s="110"/>
      <c r="I44" s="109">
        <v>0</v>
      </c>
      <c r="J44" s="110"/>
      <c r="K44" s="109">
        <v>1451218</v>
      </c>
      <c r="L44" s="89"/>
      <c r="M44" s="109">
        <v>11993691723</v>
      </c>
      <c r="N44" s="110"/>
      <c r="O44" s="109">
        <v>-1061170</v>
      </c>
      <c r="P44" s="110"/>
      <c r="Q44" s="109">
        <v>9429326878</v>
      </c>
      <c r="R44" s="110"/>
      <c r="S44" s="109">
        <v>390048</v>
      </c>
      <c r="T44" s="110"/>
      <c r="U44" s="109">
        <v>8680</v>
      </c>
      <c r="V44" s="89"/>
      <c r="W44" s="109">
        <v>3223578723</v>
      </c>
      <c r="X44" s="110"/>
      <c r="Y44" s="109">
        <v>3365472220.9920001</v>
      </c>
      <c r="Z44" s="110"/>
      <c r="AA44" s="89">
        <f>Y44/'سرمایه گذاری ها'!$O$17</f>
        <v>1.0099895573503874E-2</v>
      </c>
    </row>
    <row r="45" spans="3:27" x14ac:dyDescent="0.8">
      <c r="C45" s="43" t="s">
        <v>324</v>
      </c>
      <c r="E45" s="109">
        <v>0</v>
      </c>
      <c r="F45" s="110"/>
      <c r="G45" s="109">
        <v>0</v>
      </c>
      <c r="H45" s="110"/>
      <c r="I45" s="109">
        <v>0</v>
      </c>
      <c r="J45" s="110"/>
      <c r="K45" s="109">
        <v>1200000</v>
      </c>
      <c r="L45" s="89"/>
      <c r="M45" s="109">
        <v>3376730686</v>
      </c>
      <c r="N45" s="110"/>
      <c r="O45" s="109">
        <v>0</v>
      </c>
      <c r="P45" s="110"/>
      <c r="Q45" s="109">
        <v>0</v>
      </c>
      <c r="R45" s="110"/>
      <c r="S45" s="109">
        <v>1200000</v>
      </c>
      <c r="T45" s="110"/>
      <c r="U45" s="109">
        <v>2700</v>
      </c>
      <c r="V45" s="89"/>
      <c r="W45" s="109">
        <v>3376730686</v>
      </c>
      <c r="X45" s="110"/>
      <c r="Y45" s="109">
        <v>3220722000</v>
      </c>
      <c r="Z45" s="110"/>
      <c r="AA45" s="89">
        <f>Y45/'سرمایه گذاری ها'!$O$17</f>
        <v>9.6654952812828057E-3</v>
      </c>
    </row>
    <row r="46" spans="3:27" x14ac:dyDescent="0.8">
      <c r="C46" s="43" t="s">
        <v>268</v>
      </c>
      <c r="E46" s="109">
        <v>0</v>
      </c>
      <c r="F46" s="110"/>
      <c r="G46" s="109">
        <v>0</v>
      </c>
      <c r="H46" s="110"/>
      <c r="I46" s="109">
        <v>0</v>
      </c>
      <c r="J46" s="110"/>
      <c r="K46" s="109">
        <v>1200000</v>
      </c>
      <c r="L46" s="89"/>
      <c r="M46" s="109">
        <v>3318676866</v>
      </c>
      <c r="N46" s="110"/>
      <c r="O46" s="109">
        <v>0</v>
      </c>
      <c r="P46" s="110"/>
      <c r="Q46" s="109">
        <v>0</v>
      </c>
      <c r="R46" s="110"/>
      <c r="S46" s="109">
        <v>1200000</v>
      </c>
      <c r="T46" s="110"/>
      <c r="U46" s="109">
        <v>2672</v>
      </c>
      <c r="V46" s="89"/>
      <c r="W46" s="109">
        <v>3318676866</v>
      </c>
      <c r="X46" s="110"/>
      <c r="Y46" s="109">
        <v>3187321920</v>
      </c>
      <c r="Z46" s="110"/>
      <c r="AA46" s="89">
        <f>Y46/'سرمایه گذاری ها'!$O$17</f>
        <v>9.5652605154028358E-3</v>
      </c>
    </row>
    <row r="47" spans="3:27" x14ac:dyDescent="0.8">
      <c r="C47" s="43" t="s">
        <v>288</v>
      </c>
      <c r="E47" s="109">
        <v>1500000</v>
      </c>
      <c r="F47" s="110"/>
      <c r="G47" s="109">
        <v>2040250842</v>
      </c>
      <c r="H47" s="110"/>
      <c r="I47" s="109">
        <v>2153112300</v>
      </c>
      <c r="J47" s="110"/>
      <c r="K47" s="109">
        <v>4700000</v>
      </c>
      <c r="L47" s="89"/>
      <c r="M47" s="109">
        <v>7185318219</v>
      </c>
      <c r="N47" s="110"/>
      <c r="O47" s="109">
        <v>-4200000</v>
      </c>
      <c r="P47" s="110"/>
      <c r="Q47" s="109">
        <v>7170281561</v>
      </c>
      <c r="R47" s="110"/>
      <c r="S47" s="109">
        <v>2000000</v>
      </c>
      <c r="T47" s="110"/>
      <c r="U47" s="109">
        <v>1582</v>
      </c>
      <c r="V47" s="89"/>
      <c r="W47" s="109">
        <v>2975990019</v>
      </c>
      <c r="X47" s="110"/>
      <c r="Y47" s="109">
        <v>3145174200</v>
      </c>
      <c r="Z47" s="110"/>
      <c r="AA47" s="89">
        <f>Y47/'سرمایه گذاری ها'!$O$17</f>
        <v>9.4387737870304939E-3</v>
      </c>
    </row>
    <row r="48" spans="3:27" x14ac:dyDescent="0.8">
      <c r="C48" s="43" t="s">
        <v>327</v>
      </c>
      <c r="E48" s="109">
        <v>0</v>
      </c>
      <c r="F48" s="110"/>
      <c r="G48" s="109">
        <v>0</v>
      </c>
      <c r="H48" s="110"/>
      <c r="I48" s="109">
        <v>0</v>
      </c>
      <c r="J48" s="110"/>
      <c r="K48" s="109">
        <v>1200000</v>
      </c>
      <c r="L48" s="89"/>
      <c r="M48" s="109">
        <v>3062839673</v>
      </c>
      <c r="N48" s="110"/>
      <c r="O48" s="109">
        <v>0</v>
      </c>
      <c r="P48" s="110"/>
      <c r="Q48" s="109">
        <v>0</v>
      </c>
      <c r="R48" s="110"/>
      <c r="S48" s="109">
        <v>1200000</v>
      </c>
      <c r="T48" s="110"/>
      <c r="U48" s="109">
        <v>2482</v>
      </c>
      <c r="V48" s="89"/>
      <c r="W48" s="109">
        <v>3062839673</v>
      </c>
      <c r="X48" s="110"/>
      <c r="Y48" s="109">
        <v>2960678520</v>
      </c>
      <c r="Z48" s="110"/>
      <c r="AA48" s="89">
        <f>Y48/'سرمایه گذاری ها'!$O$17</f>
        <v>8.8850960326458985E-3</v>
      </c>
    </row>
    <row r="49" spans="3:27" x14ac:dyDescent="0.8">
      <c r="C49" s="43" t="s">
        <v>311</v>
      </c>
      <c r="E49" s="109">
        <v>600000</v>
      </c>
      <c r="F49" s="110"/>
      <c r="G49" s="109">
        <v>3344834349</v>
      </c>
      <c r="H49" s="110"/>
      <c r="I49" s="109">
        <v>3483151200</v>
      </c>
      <c r="J49" s="110"/>
      <c r="K49" s="109">
        <v>250000</v>
      </c>
      <c r="L49" s="89"/>
      <c r="M49" s="109">
        <v>1467331112</v>
      </c>
      <c r="N49" s="110"/>
      <c r="O49" s="109">
        <v>-350000</v>
      </c>
      <c r="P49" s="110"/>
      <c r="Q49" s="109">
        <v>2033169201</v>
      </c>
      <c r="R49" s="110"/>
      <c r="S49" s="109">
        <v>500000</v>
      </c>
      <c r="T49" s="110"/>
      <c r="U49" s="109">
        <v>5930</v>
      </c>
      <c r="V49" s="89"/>
      <c r="W49" s="109">
        <v>2830685565</v>
      </c>
      <c r="X49" s="110"/>
      <c r="Y49" s="109">
        <v>2947358250</v>
      </c>
      <c r="Z49" s="110"/>
      <c r="AA49" s="89">
        <f>Y49/'سرمایه گذاری ها'!$O$17</f>
        <v>8.8451214533961479E-3</v>
      </c>
    </row>
    <row r="50" spans="3:27" x14ac:dyDescent="0.8">
      <c r="C50" s="43" t="s">
        <v>274</v>
      </c>
      <c r="E50" s="109">
        <v>800000</v>
      </c>
      <c r="F50" s="110"/>
      <c r="G50" s="109">
        <v>2947389037</v>
      </c>
      <c r="H50" s="110"/>
      <c r="I50" s="109">
        <v>3200045760</v>
      </c>
      <c r="J50" s="110"/>
      <c r="K50" s="109">
        <v>0</v>
      </c>
      <c r="L50" s="89"/>
      <c r="M50" s="109">
        <v>0</v>
      </c>
      <c r="N50" s="110"/>
      <c r="O50" s="109">
        <v>-200000</v>
      </c>
      <c r="P50" s="110"/>
      <c r="Q50" s="109">
        <v>795240005</v>
      </c>
      <c r="R50" s="110"/>
      <c r="S50" s="109">
        <v>600000</v>
      </c>
      <c r="T50" s="110"/>
      <c r="U50" s="109">
        <v>4629</v>
      </c>
      <c r="V50" s="89"/>
      <c r="W50" s="109">
        <v>2210541778</v>
      </c>
      <c r="X50" s="110"/>
      <c r="Y50" s="109">
        <v>2760874470</v>
      </c>
      <c r="Z50" s="110"/>
      <c r="AA50" s="89">
        <f>Y50/'سرمایه گذاری ها'!$O$17</f>
        <v>8.2854773438996495E-3</v>
      </c>
    </row>
    <row r="51" spans="3:27" x14ac:dyDescent="0.8">
      <c r="C51" s="43" t="s">
        <v>187</v>
      </c>
      <c r="E51" s="109">
        <v>1000000</v>
      </c>
      <c r="F51" s="110"/>
      <c r="G51" s="109">
        <v>10745689190</v>
      </c>
      <c r="H51" s="110"/>
      <c r="I51" s="109">
        <v>7167100500</v>
      </c>
      <c r="J51" s="110"/>
      <c r="K51" s="109">
        <v>800000</v>
      </c>
      <c r="L51" s="89"/>
      <c r="M51" s="109">
        <v>7158637041</v>
      </c>
      <c r="N51" s="110"/>
      <c r="O51" s="109">
        <v>-1600000</v>
      </c>
      <c r="P51" s="110"/>
      <c r="Q51" s="109">
        <v>12556839715</v>
      </c>
      <c r="R51" s="110"/>
      <c r="S51" s="109">
        <v>200000</v>
      </c>
      <c r="T51" s="110"/>
      <c r="U51" s="109">
        <v>9100</v>
      </c>
      <c r="V51" s="89"/>
      <c r="W51" s="109">
        <v>1789659261</v>
      </c>
      <c r="X51" s="110"/>
      <c r="Y51" s="109">
        <v>1809171000</v>
      </c>
      <c r="Z51" s="110"/>
      <c r="AA51" s="89">
        <f>Y51/'سرمایه گذاری ها'!$O$17</f>
        <v>5.4293831518316994E-3</v>
      </c>
    </row>
    <row r="52" spans="3:27" x14ac:dyDescent="0.8">
      <c r="C52" s="43" t="s">
        <v>303</v>
      </c>
      <c r="E52" s="109">
        <v>2000000</v>
      </c>
      <c r="F52" s="110"/>
      <c r="G52" s="109">
        <v>3101939153</v>
      </c>
      <c r="H52" s="110"/>
      <c r="I52" s="109">
        <v>3314162700</v>
      </c>
      <c r="J52" s="110"/>
      <c r="K52" s="109">
        <v>0</v>
      </c>
      <c r="L52" s="89"/>
      <c r="M52" s="109">
        <v>0</v>
      </c>
      <c r="N52" s="110"/>
      <c r="O52" s="109">
        <v>-1260799</v>
      </c>
      <c r="P52" s="110"/>
      <c r="Q52" s="109">
        <v>2401538438</v>
      </c>
      <c r="R52" s="110"/>
      <c r="S52" s="109">
        <v>739201</v>
      </c>
      <c r="T52" s="110"/>
      <c r="U52" s="109">
        <v>2000</v>
      </c>
      <c r="V52" s="89"/>
      <c r="W52" s="109">
        <v>1146478262</v>
      </c>
      <c r="X52" s="110"/>
      <c r="Y52" s="109">
        <v>1469605508.0999999</v>
      </c>
      <c r="Z52" s="110"/>
      <c r="AA52" s="89">
        <f>Y52/'سرمایه گذاری ها'!$O$17</f>
        <v>4.4103356650737847E-3</v>
      </c>
    </row>
    <row r="53" spans="3:27" x14ac:dyDescent="0.8">
      <c r="C53" s="43" t="s">
        <v>325</v>
      </c>
      <c r="E53" s="109">
        <v>0</v>
      </c>
      <c r="F53" s="110"/>
      <c r="G53" s="109">
        <v>0</v>
      </c>
      <c r="H53" s="110"/>
      <c r="I53" s="109">
        <v>0</v>
      </c>
      <c r="J53" s="110"/>
      <c r="K53" s="109">
        <v>50000</v>
      </c>
      <c r="L53" s="89"/>
      <c r="M53" s="109">
        <v>914329222</v>
      </c>
      <c r="N53" s="110"/>
      <c r="O53" s="109">
        <v>0</v>
      </c>
      <c r="P53" s="110"/>
      <c r="Q53" s="109">
        <v>0</v>
      </c>
      <c r="R53" s="110"/>
      <c r="S53" s="109">
        <v>50000</v>
      </c>
      <c r="T53" s="110"/>
      <c r="U53" s="109">
        <v>18270</v>
      </c>
      <c r="V53" s="89"/>
      <c r="W53" s="109">
        <v>914329222</v>
      </c>
      <c r="X53" s="110"/>
      <c r="Y53" s="109">
        <v>908064675</v>
      </c>
      <c r="Z53" s="110"/>
      <c r="AA53" s="89">
        <f>Y53/'سرمایه گذاری ها'!$O$17</f>
        <v>2.72513269736168E-3</v>
      </c>
    </row>
    <row r="54" spans="3:27" x14ac:dyDescent="0.8">
      <c r="C54" s="43" t="s">
        <v>310</v>
      </c>
      <c r="E54" s="109">
        <v>2000000</v>
      </c>
      <c r="F54" s="110"/>
      <c r="G54" s="109">
        <v>3225708532</v>
      </c>
      <c r="H54" s="110"/>
      <c r="I54" s="109">
        <v>3204817200</v>
      </c>
      <c r="J54" s="110"/>
      <c r="K54" s="109">
        <v>1200000</v>
      </c>
      <c r="L54" s="89"/>
      <c r="M54" s="109">
        <v>2149592959</v>
      </c>
      <c r="N54" s="110"/>
      <c r="O54" s="109">
        <v>-3200000</v>
      </c>
      <c r="P54" s="110"/>
      <c r="Q54" s="109">
        <v>5898973396</v>
      </c>
      <c r="R54" s="110"/>
      <c r="S54" s="109">
        <v>0</v>
      </c>
      <c r="T54" s="110"/>
      <c r="U54" s="109">
        <v>0</v>
      </c>
      <c r="V54" s="89"/>
      <c r="W54" s="109">
        <v>0</v>
      </c>
      <c r="X54" s="110"/>
      <c r="Y54" s="109">
        <v>0</v>
      </c>
      <c r="Z54" s="110"/>
      <c r="AA54" s="89">
        <f>Y54/'سرمایه گذاری ها'!$O$17</f>
        <v>0</v>
      </c>
    </row>
    <row r="55" spans="3:27" x14ac:dyDescent="0.8">
      <c r="C55" s="43" t="s">
        <v>282</v>
      </c>
      <c r="E55" s="109">
        <v>120000</v>
      </c>
      <c r="F55" s="110"/>
      <c r="G55" s="109">
        <v>4853307326</v>
      </c>
      <c r="H55" s="110"/>
      <c r="I55" s="109">
        <v>5210412480</v>
      </c>
      <c r="J55" s="110"/>
      <c r="K55" s="109">
        <v>0</v>
      </c>
      <c r="L55" s="89"/>
      <c r="M55" s="109">
        <v>0</v>
      </c>
      <c r="N55" s="110"/>
      <c r="O55" s="109">
        <v>-120000</v>
      </c>
      <c r="P55" s="110"/>
      <c r="Q55" s="109">
        <v>5667756220</v>
      </c>
      <c r="R55" s="110"/>
      <c r="S55" s="109">
        <v>0</v>
      </c>
      <c r="T55" s="110"/>
      <c r="U55" s="109">
        <v>0</v>
      </c>
      <c r="V55" s="89"/>
      <c r="W55" s="109">
        <v>0</v>
      </c>
      <c r="X55" s="110"/>
      <c r="Y55" s="109">
        <v>0</v>
      </c>
      <c r="Z55" s="110"/>
      <c r="AA55" s="89">
        <f>Y55/'سرمایه گذاری ها'!$O$17</f>
        <v>0</v>
      </c>
    </row>
    <row r="56" spans="3:27" x14ac:dyDescent="0.8">
      <c r="C56" s="43" t="s">
        <v>160</v>
      </c>
      <c r="E56" s="109">
        <v>5453853</v>
      </c>
      <c r="F56" s="110"/>
      <c r="G56" s="109">
        <v>20326248688</v>
      </c>
      <c r="H56" s="110"/>
      <c r="I56" s="109">
        <v>19929075864.413399</v>
      </c>
      <c r="J56" s="110"/>
      <c r="K56" s="109">
        <v>0</v>
      </c>
      <c r="L56" s="89"/>
      <c r="M56" s="109">
        <v>0</v>
      </c>
      <c r="N56" s="110"/>
      <c r="O56" s="109">
        <v>-5453853</v>
      </c>
      <c r="P56" s="110"/>
      <c r="Q56" s="109">
        <v>21202706143</v>
      </c>
      <c r="R56" s="110"/>
      <c r="S56" s="109">
        <v>0</v>
      </c>
      <c r="T56" s="110"/>
      <c r="U56" s="109">
        <v>0</v>
      </c>
      <c r="V56" s="89"/>
      <c r="W56" s="109">
        <v>0</v>
      </c>
      <c r="X56" s="110"/>
      <c r="Y56" s="109">
        <v>0</v>
      </c>
      <c r="Z56" s="110"/>
      <c r="AA56" s="89">
        <f>Y56/'سرمایه گذاری ها'!$O$17</f>
        <v>0</v>
      </c>
    </row>
    <row r="57" spans="3:27" x14ac:dyDescent="0.8">
      <c r="C57" s="43" t="s">
        <v>189</v>
      </c>
      <c r="E57" s="109">
        <v>350000</v>
      </c>
      <c r="F57" s="110"/>
      <c r="G57" s="109">
        <v>9333823721</v>
      </c>
      <c r="H57" s="110"/>
      <c r="I57" s="109">
        <v>11067255675</v>
      </c>
      <c r="J57" s="110"/>
      <c r="K57" s="109">
        <v>100000</v>
      </c>
      <c r="L57" s="89"/>
      <c r="M57" s="109">
        <v>3183951956</v>
      </c>
      <c r="N57" s="110"/>
      <c r="O57" s="109">
        <v>-450000</v>
      </c>
      <c r="P57" s="110"/>
      <c r="Q57" s="109">
        <v>14530257391</v>
      </c>
      <c r="R57" s="110"/>
      <c r="S57" s="109">
        <v>0</v>
      </c>
      <c r="T57" s="110"/>
      <c r="U57" s="109">
        <v>0</v>
      </c>
      <c r="V57" s="89"/>
      <c r="W57" s="109">
        <v>0</v>
      </c>
      <c r="X57" s="110"/>
      <c r="Y57" s="109">
        <v>0</v>
      </c>
      <c r="Z57" s="110"/>
      <c r="AA57" s="89">
        <f>Y57/'سرمایه گذاری ها'!$O$17</f>
        <v>0</v>
      </c>
    </row>
    <row r="58" spans="3:27" x14ac:dyDescent="0.8">
      <c r="C58" s="43" t="s">
        <v>266</v>
      </c>
      <c r="E58" s="109">
        <v>500000</v>
      </c>
      <c r="F58" s="110"/>
      <c r="G58" s="109">
        <v>5206789887</v>
      </c>
      <c r="H58" s="110"/>
      <c r="I58" s="109">
        <v>6113407500</v>
      </c>
      <c r="J58" s="110"/>
      <c r="K58" s="109">
        <v>0</v>
      </c>
      <c r="L58" s="89"/>
      <c r="M58" s="109">
        <v>0</v>
      </c>
      <c r="N58" s="110"/>
      <c r="O58" s="109">
        <v>-500000</v>
      </c>
      <c r="P58" s="110"/>
      <c r="Q58" s="109">
        <v>6689956525</v>
      </c>
      <c r="R58" s="110"/>
      <c r="S58" s="109">
        <v>0</v>
      </c>
      <c r="T58" s="110"/>
      <c r="U58" s="109">
        <v>0</v>
      </c>
      <c r="V58" s="89"/>
      <c r="W58" s="109">
        <v>0</v>
      </c>
      <c r="X58" s="110"/>
      <c r="Y58" s="109">
        <v>0</v>
      </c>
      <c r="Z58" s="110"/>
      <c r="AA58" s="89">
        <f>Y58/'سرمایه گذاری ها'!$O$17</f>
        <v>0</v>
      </c>
    </row>
    <row r="59" spans="3:27" x14ac:dyDescent="0.8">
      <c r="C59" s="43" t="s">
        <v>260</v>
      </c>
      <c r="E59" s="109">
        <v>450000</v>
      </c>
      <c r="F59" s="110"/>
      <c r="G59" s="109">
        <v>340515697</v>
      </c>
      <c r="H59" s="110"/>
      <c r="I59" s="109">
        <v>411984022.5</v>
      </c>
      <c r="J59" s="110"/>
      <c r="K59" s="109">
        <v>0</v>
      </c>
      <c r="L59" s="89"/>
      <c r="M59" s="109">
        <v>0</v>
      </c>
      <c r="N59" s="110"/>
      <c r="O59" s="109">
        <v>0</v>
      </c>
      <c r="P59" s="110"/>
      <c r="Q59" s="109">
        <v>0</v>
      </c>
      <c r="R59" s="110"/>
      <c r="S59" s="109">
        <v>0</v>
      </c>
      <c r="T59" s="110"/>
      <c r="U59" s="109">
        <v>0</v>
      </c>
      <c r="V59" s="89"/>
      <c r="W59" s="109">
        <v>0</v>
      </c>
      <c r="X59" s="110"/>
      <c r="Y59" s="109">
        <v>0</v>
      </c>
      <c r="Z59" s="110"/>
      <c r="AA59" s="89">
        <f>Y59/'سرمایه گذاری ها'!$O$17</f>
        <v>0</v>
      </c>
    </row>
    <row r="60" spans="3:27" x14ac:dyDescent="0.8">
      <c r="C60" s="43" t="s">
        <v>234</v>
      </c>
      <c r="E60" s="109">
        <v>100000</v>
      </c>
      <c r="F60" s="110"/>
      <c r="G60" s="109">
        <v>2142434027</v>
      </c>
      <c r="H60" s="110"/>
      <c r="I60" s="109">
        <v>2400630750</v>
      </c>
      <c r="J60" s="110"/>
      <c r="K60" s="109">
        <v>0</v>
      </c>
      <c r="L60" s="89"/>
      <c r="M60" s="109">
        <v>0</v>
      </c>
      <c r="N60" s="110"/>
      <c r="O60" s="109">
        <v>-100000</v>
      </c>
      <c r="P60" s="110"/>
      <c r="Q60" s="109">
        <v>2852923500</v>
      </c>
      <c r="R60" s="110"/>
      <c r="S60" s="109">
        <v>0</v>
      </c>
      <c r="T60" s="110"/>
      <c r="U60" s="109">
        <v>0</v>
      </c>
      <c r="V60" s="89"/>
      <c r="W60" s="109">
        <v>0</v>
      </c>
      <c r="X60" s="110"/>
      <c r="Y60" s="109">
        <v>0</v>
      </c>
      <c r="Z60" s="110"/>
      <c r="AA60" s="89">
        <f>Y60/'سرمایه گذاری ها'!$O$17</f>
        <v>0</v>
      </c>
    </row>
    <row r="61" spans="3:27" x14ac:dyDescent="0.8">
      <c r="C61" s="43" t="s">
        <v>302</v>
      </c>
      <c r="E61" s="109">
        <v>100000</v>
      </c>
      <c r="F61" s="110"/>
      <c r="G61" s="109">
        <v>623565683</v>
      </c>
      <c r="H61" s="110"/>
      <c r="I61" s="109">
        <v>627245550</v>
      </c>
      <c r="J61" s="110"/>
      <c r="K61" s="109">
        <v>0</v>
      </c>
      <c r="L61" s="89"/>
      <c r="M61" s="109">
        <v>0</v>
      </c>
      <c r="N61" s="110"/>
      <c r="O61" s="109">
        <v>-100000</v>
      </c>
      <c r="P61" s="110"/>
      <c r="Q61" s="109">
        <v>683906402</v>
      </c>
      <c r="R61" s="110"/>
      <c r="S61" s="109">
        <v>0</v>
      </c>
      <c r="T61" s="110"/>
      <c r="U61" s="109">
        <v>0</v>
      </c>
      <c r="V61" s="89"/>
      <c r="W61" s="109">
        <v>0</v>
      </c>
      <c r="X61" s="110"/>
      <c r="Y61" s="109">
        <v>0</v>
      </c>
      <c r="Z61" s="110"/>
      <c r="AA61" s="89">
        <f>Y61/'سرمایه گذاری ها'!$O$17</f>
        <v>0</v>
      </c>
    </row>
    <row r="62" spans="3:27" x14ac:dyDescent="0.8">
      <c r="C62" s="43" t="s">
        <v>280</v>
      </c>
      <c r="E62" s="109">
        <v>797761</v>
      </c>
      <c r="F62" s="110"/>
      <c r="G62" s="109">
        <v>4467044506</v>
      </c>
      <c r="H62" s="110"/>
      <c r="I62" s="109">
        <v>4654994070.4335003</v>
      </c>
      <c r="J62" s="110"/>
      <c r="K62" s="109">
        <v>0</v>
      </c>
      <c r="L62" s="89"/>
      <c r="M62" s="109">
        <v>0</v>
      </c>
      <c r="N62" s="110"/>
      <c r="O62" s="109">
        <v>-797761</v>
      </c>
      <c r="P62" s="110"/>
      <c r="Q62" s="109">
        <v>5453354967</v>
      </c>
      <c r="R62" s="110"/>
      <c r="S62" s="109">
        <v>0</v>
      </c>
      <c r="T62" s="110"/>
      <c r="U62" s="109">
        <v>0</v>
      </c>
      <c r="V62" s="89"/>
      <c r="W62" s="109">
        <v>0</v>
      </c>
      <c r="X62" s="110"/>
      <c r="Y62" s="109">
        <v>0</v>
      </c>
      <c r="Z62" s="110"/>
      <c r="AA62" s="89">
        <f>Y62/'سرمایه گذاری ها'!$O$17</f>
        <v>0</v>
      </c>
    </row>
    <row r="63" spans="3:27" x14ac:dyDescent="0.8">
      <c r="C63" s="43" t="s">
        <v>208</v>
      </c>
      <c r="E63" s="109">
        <v>436146</v>
      </c>
      <c r="F63" s="110"/>
      <c r="G63" s="109">
        <v>1573030635</v>
      </c>
      <c r="H63" s="110"/>
      <c r="I63" s="109">
        <v>1591131917.8710001</v>
      </c>
      <c r="J63" s="110"/>
      <c r="K63" s="109">
        <v>0</v>
      </c>
      <c r="L63" s="89"/>
      <c r="M63" s="109">
        <v>0</v>
      </c>
      <c r="N63" s="110"/>
      <c r="O63" s="109">
        <v>-436146</v>
      </c>
      <c r="P63" s="110"/>
      <c r="Q63" s="109">
        <v>1624999537</v>
      </c>
      <c r="R63" s="110"/>
      <c r="S63" s="109">
        <v>0</v>
      </c>
      <c r="T63" s="110"/>
      <c r="U63" s="109">
        <v>0</v>
      </c>
      <c r="V63" s="89"/>
      <c r="W63" s="109">
        <v>0</v>
      </c>
      <c r="X63" s="110"/>
      <c r="Y63" s="109">
        <v>0</v>
      </c>
      <c r="Z63" s="110"/>
      <c r="AA63" s="89">
        <f>Y63/'سرمایه گذاری ها'!$O$17</f>
        <v>0</v>
      </c>
    </row>
    <row r="64" spans="3:27" x14ac:dyDescent="0.8">
      <c r="C64" s="43" t="s">
        <v>272</v>
      </c>
      <c r="E64" s="109">
        <v>2000000</v>
      </c>
      <c r="F64" s="110"/>
      <c r="G64" s="109">
        <v>3399939196</v>
      </c>
      <c r="H64" s="110"/>
      <c r="I64" s="109">
        <v>3493091700</v>
      </c>
      <c r="J64" s="110"/>
      <c r="K64" s="109">
        <v>1600000</v>
      </c>
      <c r="L64" s="89"/>
      <c r="M64" s="109">
        <v>3013794157</v>
      </c>
      <c r="N64" s="110"/>
      <c r="O64" s="109">
        <v>-3600000</v>
      </c>
      <c r="P64" s="110"/>
      <c r="Q64" s="109">
        <v>7078431299</v>
      </c>
      <c r="R64" s="110"/>
      <c r="S64" s="109">
        <v>0</v>
      </c>
      <c r="T64" s="110"/>
      <c r="U64" s="109">
        <v>0</v>
      </c>
      <c r="V64" s="89"/>
      <c r="W64" s="109">
        <v>0</v>
      </c>
      <c r="X64" s="110"/>
      <c r="Y64" s="109">
        <v>0</v>
      </c>
      <c r="Z64" s="110"/>
      <c r="AA64" s="89">
        <f>Y64/'سرمایه گذاری ها'!$O$17</f>
        <v>0</v>
      </c>
    </row>
    <row r="65" spans="3:27" x14ac:dyDescent="0.8">
      <c r="C65" s="43" t="s">
        <v>284</v>
      </c>
      <c r="E65" s="109">
        <v>385967</v>
      </c>
      <c r="F65" s="110"/>
      <c r="G65" s="109">
        <v>1625664357</v>
      </c>
      <c r="H65" s="110"/>
      <c r="I65" s="109">
        <v>1793275899.9398999</v>
      </c>
      <c r="J65" s="110"/>
      <c r="K65" s="109">
        <v>0</v>
      </c>
      <c r="L65" s="89"/>
      <c r="M65" s="109">
        <v>0</v>
      </c>
      <c r="N65" s="110"/>
      <c r="O65" s="109">
        <v>-385967</v>
      </c>
      <c r="P65" s="110"/>
      <c r="Q65" s="109">
        <v>2133207972</v>
      </c>
      <c r="R65" s="110"/>
      <c r="S65" s="109">
        <v>0</v>
      </c>
      <c r="T65" s="110"/>
      <c r="U65" s="109">
        <v>0</v>
      </c>
      <c r="V65" s="89"/>
      <c r="W65" s="109">
        <v>0</v>
      </c>
      <c r="X65" s="110"/>
      <c r="Y65" s="109">
        <v>0</v>
      </c>
      <c r="Z65" s="110"/>
      <c r="AA65" s="89">
        <f>Y65/'سرمایه گذاری ها'!$O$17</f>
        <v>0</v>
      </c>
    </row>
    <row r="66" spans="3:27" x14ac:dyDescent="0.8">
      <c r="C66" s="43" t="s">
        <v>270</v>
      </c>
      <c r="E66" s="109">
        <v>1000000</v>
      </c>
      <c r="F66" s="110"/>
      <c r="G66" s="109">
        <v>2439638701</v>
      </c>
      <c r="H66" s="110"/>
      <c r="I66" s="109">
        <v>2834036550</v>
      </c>
      <c r="J66" s="110"/>
      <c r="K66" s="109">
        <v>0</v>
      </c>
      <c r="L66" s="89"/>
      <c r="M66" s="109">
        <v>0</v>
      </c>
      <c r="N66" s="110"/>
      <c r="O66" s="109">
        <v>-1000000</v>
      </c>
      <c r="P66" s="110"/>
      <c r="Q66" s="109">
        <v>2994269205</v>
      </c>
      <c r="R66" s="110"/>
      <c r="S66" s="109">
        <v>0</v>
      </c>
      <c r="T66" s="110"/>
      <c r="U66" s="109">
        <v>0</v>
      </c>
      <c r="V66" s="89"/>
      <c r="W66" s="109">
        <v>0</v>
      </c>
      <c r="X66" s="110"/>
      <c r="Y66" s="109">
        <v>0</v>
      </c>
      <c r="Z66" s="110"/>
      <c r="AA66" s="89">
        <f>Y66/'سرمایه گذاری ها'!$O$17</f>
        <v>0</v>
      </c>
    </row>
    <row r="67" spans="3:27" x14ac:dyDescent="0.8">
      <c r="C67" s="43" t="s">
        <v>206</v>
      </c>
      <c r="E67" s="109">
        <v>1929371</v>
      </c>
      <c r="F67" s="110"/>
      <c r="G67" s="109">
        <v>3289656653</v>
      </c>
      <c r="H67" s="110"/>
      <c r="I67" s="109">
        <v>3369734913.1603498</v>
      </c>
      <c r="J67" s="110"/>
      <c r="K67" s="109">
        <v>0</v>
      </c>
      <c r="L67" s="89"/>
      <c r="M67" s="109">
        <v>0</v>
      </c>
      <c r="N67" s="110"/>
      <c r="O67" s="109">
        <v>-1929371</v>
      </c>
      <c r="P67" s="110"/>
      <c r="Q67" s="109">
        <v>3544352422</v>
      </c>
      <c r="R67" s="110"/>
      <c r="S67" s="109">
        <v>0</v>
      </c>
      <c r="T67" s="110"/>
      <c r="U67" s="109">
        <v>0</v>
      </c>
      <c r="V67" s="89"/>
      <c r="W67" s="109">
        <v>0</v>
      </c>
      <c r="X67" s="110"/>
      <c r="Y67" s="109">
        <v>0</v>
      </c>
      <c r="Z67" s="110"/>
      <c r="AA67" s="89">
        <f>Y67/'سرمایه گذاری ها'!$O$17</f>
        <v>0</v>
      </c>
    </row>
    <row r="68" spans="3:27" x14ac:dyDescent="0.8">
      <c r="C68" s="43" t="s">
        <v>304</v>
      </c>
      <c r="E68" s="109">
        <v>5000000</v>
      </c>
      <c r="F68" s="110"/>
      <c r="G68" s="109">
        <v>8351776376</v>
      </c>
      <c r="H68" s="110"/>
      <c r="I68" s="109">
        <v>8822193750</v>
      </c>
      <c r="J68" s="110"/>
      <c r="K68" s="109">
        <v>0</v>
      </c>
      <c r="L68" s="89"/>
      <c r="M68" s="109">
        <v>0</v>
      </c>
      <c r="N68" s="110"/>
      <c r="O68" s="109">
        <v>-5000000</v>
      </c>
      <c r="P68" s="110"/>
      <c r="Q68" s="109">
        <v>9199857251</v>
      </c>
      <c r="R68" s="110"/>
      <c r="S68" s="109">
        <v>0</v>
      </c>
      <c r="T68" s="110"/>
      <c r="U68" s="109">
        <v>0</v>
      </c>
      <c r="V68" s="89"/>
      <c r="W68" s="109">
        <v>0</v>
      </c>
      <c r="X68" s="110"/>
      <c r="Y68" s="109">
        <v>0</v>
      </c>
      <c r="Z68" s="110"/>
      <c r="AA68" s="89">
        <f>Y68/'سرمایه گذاری ها'!$O$17</f>
        <v>0</v>
      </c>
    </row>
    <row r="69" spans="3:27" x14ac:dyDescent="0.8">
      <c r="C69" s="43" t="s">
        <v>271</v>
      </c>
      <c r="E69" s="109">
        <v>278113</v>
      </c>
      <c r="F69" s="110"/>
      <c r="G69" s="109">
        <v>3768522422</v>
      </c>
      <c r="H69" s="110"/>
      <c r="I69" s="109">
        <v>4614087819.4785004</v>
      </c>
      <c r="J69" s="110"/>
      <c r="K69" s="109">
        <v>0</v>
      </c>
      <c r="L69" s="89"/>
      <c r="M69" s="109">
        <v>0</v>
      </c>
      <c r="N69" s="110"/>
      <c r="O69" s="109">
        <v>-278113</v>
      </c>
      <c r="P69" s="110"/>
      <c r="Q69" s="109">
        <v>5129460291</v>
      </c>
      <c r="R69" s="110"/>
      <c r="S69" s="109">
        <v>0</v>
      </c>
      <c r="T69" s="110"/>
      <c r="U69" s="109">
        <v>0</v>
      </c>
      <c r="V69" s="89"/>
      <c r="W69" s="109">
        <v>0</v>
      </c>
      <c r="X69" s="110"/>
      <c r="Y69" s="109">
        <v>0</v>
      </c>
      <c r="Z69" s="110"/>
      <c r="AA69" s="89">
        <f>Y69/'سرمایه گذاری ها'!$O$17</f>
        <v>0</v>
      </c>
    </row>
    <row r="70" spans="3:27" x14ac:dyDescent="0.8">
      <c r="C70" s="43" t="s">
        <v>300</v>
      </c>
      <c r="E70" s="109">
        <v>400000</v>
      </c>
      <c r="F70" s="110"/>
      <c r="G70" s="109">
        <v>1834063793</v>
      </c>
      <c r="H70" s="110"/>
      <c r="I70" s="109">
        <v>1821497220</v>
      </c>
      <c r="J70" s="110"/>
      <c r="K70" s="109">
        <v>560000</v>
      </c>
      <c r="L70" s="89"/>
      <c r="M70" s="109">
        <v>2664534831</v>
      </c>
      <c r="N70" s="110"/>
      <c r="O70" s="109">
        <v>-960000</v>
      </c>
      <c r="P70" s="110"/>
      <c r="Q70" s="109">
        <v>4975537481</v>
      </c>
      <c r="R70" s="110"/>
      <c r="S70" s="109">
        <v>0</v>
      </c>
      <c r="T70" s="110"/>
      <c r="U70" s="109">
        <v>0</v>
      </c>
      <c r="V70" s="89"/>
      <c r="W70" s="109">
        <v>0</v>
      </c>
      <c r="X70" s="110"/>
      <c r="Y70" s="109">
        <v>0</v>
      </c>
      <c r="Z70" s="110"/>
      <c r="AA70" s="89">
        <f>Y70/'سرمایه گذاری ها'!$O$17</f>
        <v>0</v>
      </c>
    </row>
    <row r="71" spans="3:27" x14ac:dyDescent="0.8">
      <c r="C71" s="43" t="s">
        <v>336</v>
      </c>
      <c r="E71" s="109">
        <v>0</v>
      </c>
      <c r="F71" s="110"/>
      <c r="G71" s="109">
        <v>0</v>
      </c>
      <c r="H71" s="110"/>
      <c r="I71" s="109">
        <v>0</v>
      </c>
      <c r="J71" s="110"/>
      <c r="K71" s="109">
        <v>200000</v>
      </c>
      <c r="L71" s="89"/>
      <c r="M71" s="109">
        <v>2962746870</v>
      </c>
      <c r="N71" s="110"/>
      <c r="O71" s="109">
        <v>-200000</v>
      </c>
      <c r="P71" s="110"/>
      <c r="Q71" s="109">
        <v>3176443194</v>
      </c>
      <c r="R71" s="110"/>
      <c r="S71" s="109">
        <v>0</v>
      </c>
      <c r="T71" s="110"/>
      <c r="U71" s="109">
        <v>0</v>
      </c>
      <c r="V71" s="89"/>
      <c r="W71" s="109">
        <v>0</v>
      </c>
      <c r="X71" s="110"/>
      <c r="Y71" s="109">
        <v>0</v>
      </c>
      <c r="Z71" s="110"/>
      <c r="AA71" s="89">
        <f>Y71/'سرمایه گذاری ها'!$O$17</f>
        <v>0</v>
      </c>
    </row>
    <row r="72" spans="3:27" x14ac:dyDescent="0.8">
      <c r="C72" s="43" t="s">
        <v>337</v>
      </c>
      <c r="E72" s="109">
        <v>0</v>
      </c>
      <c r="F72" s="110"/>
      <c r="G72" s="109">
        <v>0</v>
      </c>
      <c r="H72" s="110"/>
      <c r="I72" s="109">
        <v>0</v>
      </c>
      <c r="J72" s="110"/>
      <c r="K72" s="109">
        <v>1600000</v>
      </c>
      <c r="L72" s="89"/>
      <c r="M72" s="109">
        <v>12948004532</v>
      </c>
      <c r="N72" s="110"/>
      <c r="O72" s="109">
        <v>-1600000</v>
      </c>
      <c r="P72" s="110"/>
      <c r="Q72" s="109">
        <v>13464875221</v>
      </c>
      <c r="R72" s="110"/>
      <c r="S72" s="109">
        <v>0</v>
      </c>
      <c r="T72" s="110"/>
      <c r="U72" s="109">
        <v>0</v>
      </c>
      <c r="V72" s="89"/>
      <c r="W72" s="109">
        <v>0</v>
      </c>
      <c r="X72" s="110"/>
      <c r="Y72" s="109">
        <v>0</v>
      </c>
      <c r="Z72" s="110"/>
      <c r="AA72" s="89">
        <f>Y72/'سرمایه گذاری ها'!$O$17</f>
        <v>0</v>
      </c>
    </row>
    <row r="73" spans="3:27" x14ac:dyDescent="0.8">
      <c r="C73" s="43" t="s">
        <v>338</v>
      </c>
      <c r="E73" s="109">
        <v>0</v>
      </c>
      <c r="F73" s="110"/>
      <c r="G73" s="109">
        <v>0</v>
      </c>
      <c r="H73" s="110"/>
      <c r="I73" s="109">
        <v>0</v>
      </c>
      <c r="J73" s="110"/>
      <c r="K73" s="109">
        <v>1400000</v>
      </c>
      <c r="L73" s="89"/>
      <c r="M73" s="109">
        <v>12108075839</v>
      </c>
      <c r="N73" s="110"/>
      <c r="O73" s="109">
        <v>-1400000</v>
      </c>
      <c r="P73" s="110"/>
      <c r="Q73" s="109">
        <v>12680738464</v>
      </c>
      <c r="R73" s="110"/>
      <c r="S73" s="109">
        <v>0</v>
      </c>
      <c r="T73" s="110"/>
      <c r="U73" s="109">
        <v>0</v>
      </c>
      <c r="V73" s="89"/>
      <c r="W73" s="109">
        <v>0</v>
      </c>
      <c r="X73" s="110"/>
      <c r="Y73" s="109">
        <v>0</v>
      </c>
      <c r="Z73" s="110"/>
      <c r="AA73" s="89">
        <f>Y73/'سرمایه گذاری ها'!$O$17</f>
        <v>0</v>
      </c>
    </row>
    <row r="74" spans="3:27" x14ac:dyDescent="0.8">
      <c r="C74" s="43" t="s">
        <v>341</v>
      </c>
      <c r="E74" s="109">
        <v>0</v>
      </c>
      <c r="F74" s="110"/>
      <c r="G74" s="109">
        <v>0</v>
      </c>
      <c r="H74" s="110"/>
      <c r="I74" s="109">
        <v>0</v>
      </c>
      <c r="J74" s="110"/>
      <c r="K74" s="109">
        <v>684748</v>
      </c>
      <c r="L74" s="89"/>
      <c r="M74" s="109">
        <v>11667592762</v>
      </c>
      <c r="N74" s="110"/>
      <c r="O74" s="109">
        <v>-684748</v>
      </c>
      <c r="P74" s="110"/>
      <c r="Q74" s="109">
        <v>11846814901</v>
      </c>
      <c r="R74" s="110"/>
      <c r="S74" s="109">
        <v>0</v>
      </c>
      <c r="T74" s="110"/>
      <c r="U74" s="109">
        <v>0</v>
      </c>
      <c r="V74" s="89"/>
      <c r="W74" s="109">
        <v>0</v>
      </c>
      <c r="X74" s="110"/>
      <c r="Y74" s="109">
        <v>0</v>
      </c>
      <c r="Z74" s="110"/>
      <c r="AA74" s="89">
        <f>Y74/'سرمایه گذاری ها'!$O$17</f>
        <v>0</v>
      </c>
    </row>
    <row r="75" spans="3:27" x14ac:dyDescent="0.8">
      <c r="C75" s="43" t="s">
        <v>233</v>
      </c>
      <c r="E75" s="109">
        <v>0</v>
      </c>
      <c r="F75" s="110"/>
      <c r="G75" s="109">
        <v>0</v>
      </c>
      <c r="H75" s="110"/>
      <c r="I75" s="109">
        <v>0</v>
      </c>
      <c r="J75" s="110"/>
      <c r="K75" s="109">
        <v>100000</v>
      </c>
      <c r="L75" s="89"/>
      <c r="M75" s="109">
        <v>6410522430</v>
      </c>
      <c r="N75" s="110"/>
      <c r="O75" s="109">
        <v>-100000</v>
      </c>
      <c r="P75" s="110"/>
      <c r="Q75" s="109">
        <v>6283150431</v>
      </c>
      <c r="R75" s="110"/>
      <c r="S75" s="109">
        <v>0</v>
      </c>
      <c r="T75" s="110"/>
      <c r="U75" s="109">
        <v>0</v>
      </c>
      <c r="V75" s="89"/>
      <c r="W75" s="109">
        <v>0</v>
      </c>
      <c r="X75" s="110"/>
      <c r="Y75" s="109">
        <v>0</v>
      </c>
      <c r="Z75" s="110"/>
      <c r="AA75" s="89">
        <f>Y75/'سرمایه گذاری ها'!$O$17</f>
        <v>0</v>
      </c>
    </row>
    <row r="76" spans="3:27" x14ac:dyDescent="0.8">
      <c r="C76" s="43" t="s">
        <v>343</v>
      </c>
      <c r="E76" s="109">
        <v>0</v>
      </c>
      <c r="F76" s="110"/>
      <c r="G76" s="109">
        <v>0</v>
      </c>
      <c r="H76" s="110"/>
      <c r="I76" s="109">
        <v>0</v>
      </c>
      <c r="J76" s="110"/>
      <c r="K76" s="109">
        <v>400000</v>
      </c>
      <c r="L76" s="89"/>
      <c r="M76" s="109">
        <v>3238938278</v>
      </c>
      <c r="N76" s="110"/>
      <c r="O76" s="109">
        <v>-400000</v>
      </c>
      <c r="P76" s="110"/>
      <c r="Q76" s="109">
        <v>3117340809</v>
      </c>
      <c r="R76" s="110"/>
      <c r="S76" s="109">
        <v>0</v>
      </c>
      <c r="T76" s="110"/>
      <c r="U76" s="109">
        <v>0</v>
      </c>
      <c r="V76" s="89"/>
      <c r="W76" s="109">
        <v>0</v>
      </c>
      <c r="X76" s="110"/>
      <c r="Y76" s="109">
        <v>0</v>
      </c>
      <c r="Z76" s="110"/>
      <c r="AA76" s="89">
        <f>Y76/'سرمایه گذاری ها'!$O$17</f>
        <v>0</v>
      </c>
    </row>
    <row r="77" spans="3:27" x14ac:dyDescent="0.8">
      <c r="C77" s="43" t="s">
        <v>344</v>
      </c>
      <c r="E77" s="109">
        <v>0</v>
      </c>
      <c r="F77" s="110"/>
      <c r="G77" s="109">
        <v>0</v>
      </c>
      <c r="H77" s="110"/>
      <c r="I77" s="109">
        <v>0</v>
      </c>
      <c r="J77" s="110"/>
      <c r="K77" s="109">
        <v>400000</v>
      </c>
      <c r="L77" s="89"/>
      <c r="M77" s="109">
        <v>2996718547</v>
      </c>
      <c r="N77" s="110"/>
      <c r="O77" s="109">
        <v>-400000</v>
      </c>
      <c r="P77" s="110"/>
      <c r="Q77" s="109">
        <v>3139209950</v>
      </c>
      <c r="R77" s="110"/>
      <c r="S77" s="109">
        <v>0</v>
      </c>
      <c r="T77" s="110"/>
      <c r="U77" s="109">
        <v>0</v>
      </c>
      <c r="V77" s="89"/>
      <c r="W77" s="109">
        <v>0</v>
      </c>
      <c r="X77" s="110"/>
      <c r="Y77" s="109">
        <v>0</v>
      </c>
      <c r="Z77" s="110"/>
      <c r="AA77" s="89">
        <f>Y77/'سرمایه گذاری ها'!$O$17</f>
        <v>0</v>
      </c>
    </row>
    <row r="78" spans="3:27" x14ac:dyDescent="0.8">
      <c r="C78" s="43" t="s">
        <v>345</v>
      </c>
      <c r="E78" s="109">
        <v>0</v>
      </c>
      <c r="F78" s="110"/>
      <c r="G78" s="109">
        <v>0</v>
      </c>
      <c r="H78" s="110"/>
      <c r="I78" s="109">
        <v>0</v>
      </c>
      <c r="J78" s="110"/>
      <c r="K78" s="109">
        <v>229818</v>
      </c>
      <c r="L78" s="89"/>
      <c r="M78" s="109">
        <v>2757153808</v>
      </c>
      <c r="N78" s="110"/>
      <c r="O78" s="109">
        <v>-229818</v>
      </c>
      <c r="P78" s="110"/>
      <c r="Q78" s="109">
        <v>2812226688</v>
      </c>
      <c r="R78" s="110"/>
      <c r="S78" s="109">
        <v>0</v>
      </c>
      <c r="T78" s="110"/>
      <c r="U78" s="109">
        <v>0</v>
      </c>
      <c r="V78" s="89"/>
      <c r="W78" s="109">
        <v>0</v>
      </c>
      <c r="X78" s="110"/>
      <c r="Y78" s="109">
        <v>0</v>
      </c>
      <c r="Z78" s="110"/>
      <c r="AA78" s="89">
        <f>Y78/'سرمایه گذاری ها'!$O$17</f>
        <v>0</v>
      </c>
    </row>
    <row r="79" spans="3:27" x14ac:dyDescent="0.8">
      <c r="C79" s="43" t="s">
        <v>346</v>
      </c>
      <c r="E79" s="109">
        <v>0</v>
      </c>
      <c r="F79" s="110"/>
      <c r="G79" s="109">
        <v>0</v>
      </c>
      <c r="H79" s="110"/>
      <c r="I79" s="109">
        <v>0</v>
      </c>
      <c r="J79" s="110"/>
      <c r="K79" s="109">
        <v>1200000</v>
      </c>
      <c r="L79" s="89"/>
      <c r="M79" s="109">
        <v>3747799895</v>
      </c>
      <c r="N79" s="110"/>
      <c r="O79" s="109">
        <v>-1200000</v>
      </c>
      <c r="P79" s="110"/>
      <c r="Q79" s="109">
        <v>4043795430</v>
      </c>
      <c r="R79" s="110"/>
      <c r="S79" s="109">
        <v>0</v>
      </c>
      <c r="T79" s="110"/>
      <c r="U79" s="109">
        <v>0</v>
      </c>
      <c r="V79" s="89"/>
      <c r="W79" s="109">
        <v>0</v>
      </c>
      <c r="X79" s="110"/>
      <c r="Y79" s="109">
        <v>0</v>
      </c>
      <c r="Z79" s="110"/>
      <c r="AA79" s="89">
        <f>Y79/'سرمایه گذاری ها'!$O$17</f>
        <v>0</v>
      </c>
    </row>
    <row r="80" spans="3:27" x14ac:dyDescent="0.8">
      <c r="E80" s="109"/>
      <c r="F80" s="110"/>
      <c r="G80" s="109"/>
      <c r="H80" s="110"/>
      <c r="I80" s="109"/>
      <c r="J80" s="110"/>
      <c r="K80" s="109"/>
      <c r="L80" s="89"/>
      <c r="M80" s="109"/>
      <c r="N80" s="110"/>
      <c r="O80" s="109"/>
      <c r="P80" s="110"/>
      <c r="Q80" s="109"/>
      <c r="R80" s="110"/>
      <c r="S80" s="109"/>
      <c r="T80" s="110"/>
      <c r="U80" s="109"/>
      <c r="V80" s="89"/>
      <c r="W80" s="109"/>
      <c r="X80" s="110"/>
      <c r="Y80" s="109"/>
      <c r="Z80" s="110"/>
      <c r="AA80" s="89"/>
    </row>
    <row r="81" spans="3:27" ht="33.75" thickBot="1" x14ac:dyDescent="0.85">
      <c r="C81" s="43" t="s">
        <v>65</v>
      </c>
      <c r="E81" s="111">
        <f>SUM(E11:E79)</f>
        <v>97847133</v>
      </c>
      <c r="F81" s="109"/>
      <c r="G81" s="111">
        <f>SUM(G11:G79)</f>
        <v>261610660126</v>
      </c>
      <c r="H81" s="111"/>
      <c r="I81" s="111">
        <f>SUM(I11:I79)</f>
        <v>245892246876.84058</v>
      </c>
      <c r="J81" s="111"/>
      <c r="K81" s="111">
        <f>SUM(K11:K79)</f>
        <v>129079832</v>
      </c>
      <c r="L81" s="111"/>
      <c r="M81" s="111">
        <f>SUM(M11:M79)</f>
        <v>407755145204</v>
      </c>
      <c r="N81" s="111"/>
      <c r="O81" s="111">
        <f>SUM(O11:O79)</f>
        <v>-94373928</v>
      </c>
      <c r="P81" s="111"/>
      <c r="Q81" s="111">
        <f>SUM(Q11:Q79)</f>
        <v>355583287889</v>
      </c>
      <c r="R81" s="111"/>
      <c r="S81" s="111">
        <f>SUM(S11:S79)</f>
        <v>132103037</v>
      </c>
      <c r="T81" s="111"/>
      <c r="U81" s="111"/>
      <c r="V81" s="111"/>
      <c r="W81" s="111">
        <f>SUM(W11:W79)</f>
        <v>338282855248</v>
      </c>
      <c r="X81" s="111"/>
      <c r="Y81" s="111">
        <f>SUM(Y11:Y79)</f>
        <v>332778015379.24109</v>
      </c>
      <c r="Z81" s="109"/>
      <c r="AA81" s="144">
        <f>SUM(AA11:AA80)</f>
        <v>0.99867804093700463</v>
      </c>
    </row>
    <row r="82" spans="3:27" ht="63.75" customHeight="1" thickTop="1" x14ac:dyDescent="0.8">
      <c r="L82"/>
      <c r="V82"/>
    </row>
    <row r="83" spans="3:27" ht="30.75" customHeight="1" x14ac:dyDescent="0.95">
      <c r="L83"/>
      <c r="O83" s="88">
        <v>2</v>
      </c>
      <c r="V83"/>
    </row>
    <row r="84" spans="3:27" x14ac:dyDescent="0.8">
      <c r="L84"/>
      <c r="V84"/>
    </row>
    <row r="85" spans="3:27" x14ac:dyDescent="0.8">
      <c r="L85"/>
      <c r="V85"/>
    </row>
    <row r="86" spans="3:27" x14ac:dyDescent="0.8">
      <c r="L86"/>
      <c r="V86"/>
    </row>
    <row r="87" spans="3:27" x14ac:dyDescent="0.8">
      <c r="L87"/>
      <c r="V87"/>
    </row>
    <row r="88" spans="3:27" x14ac:dyDescent="0.8">
      <c r="L88"/>
      <c r="V88"/>
    </row>
    <row r="89" spans="3:27" x14ac:dyDescent="0.8">
      <c r="L89"/>
      <c r="V89"/>
    </row>
    <row r="90" spans="3:27" x14ac:dyDescent="0.8">
      <c r="L90"/>
      <c r="V90"/>
    </row>
    <row r="91" spans="3:27" x14ac:dyDescent="0.8">
      <c r="L91"/>
      <c r="V91"/>
    </row>
    <row r="92" spans="3:27" x14ac:dyDescent="0.8">
      <c r="L92"/>
      <c r="V92"/>
    </row>
  </sheetData>
  <sortState xmlns:xlrd2="http://schemas.microsoft.com/office/spreadsheetml/2017/richdata2" ref="C11:AA79">
    <sortCondition descending="1" ref="Y11:Y79"/>
  </sortState>
  <mergeCells count="30">
    <mergeCell ref="C6:AA6"/>
    <mergeCell ref="C2:AA2"/>
    <mergeCell ref="C3:AA3"/>
    <mergeCell ref="C4:AA4"/>
    <mergeCell ref="J8:J10"/>
    <mergeCell ref="R8:R10"/>
    <mergeCell ref="T9:T10"/>
    <mergeCell ref="V9:V10"/>
    <mergeCell ref="X9:X10"/>
    <mergeCell ref="Z9:Z10"/>
    <mergeCell ref="D9:D10"/>
    <mergeCell ref="F9:F10"/>
    <mergeCell ref="AA9:AA10"/>
    <mergeCell ref="S8:AA8"/>
    <mergeCell ref="K8:Q8"/>
    <mergeCell ref="S9:S10"/>
    <mergeCell ref="U9:U10"/>
    <mergeCell ref="W9:W10"/>
    <mergeCell ref="Y9:Y10"/>
    <mergeCell ref="K10"/>
    <mergeCell ref="M10"/>
    <mergeCell ref="K9:M9"/>
    <mergeCell ref="O10"/>
    <mergeCell ref="Q10"/>
    <mergeCell ref="O9:Q9"/>
    <mergeCell ref="C8:C10"/>
    <mergeCell ref="E9:E10"/>
    <mergeCell ref="G9:G10"/>
    <mergeCell ref="I9:I10"/>
    <mergeCell ref="E8:I8"/>
  </mergeCells>
  <printOptions horizontalCentered="1" verticalCentered="1"/>
  <pageMargins left="0.2" right="0.2" top="0.25" bottom="0.25" header="0.3" footer="0.3"/>
  <pageSetup paperSize="9" scale="2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9"/>
  <sheetViews>
    <sheetView rightToLeft="1" view="pageBreakPreview" zoomScale="80" zoomScaleNormal="64" zoomScaleSheetLayoutView="80" workbookViewId="0">
      <selection activeCell="C12" sqref="C12:M12"/>
    </sheetView>
  </sheetViews>
  <sheetFormatPr defaultRowHeight="15" x14ac:dyDescent="0.25"/>
  <cols>
    <col min="1" max="1" width="29.140625" bestFit="1" customWidth="1"/>
    <col min="2" max="2" width="1.140625" customWidth="1"/>
    <col min="3" max="3" width="10.85546875" bestFit="1" customWidth="1"/>
    <col min="4" max="4" width="1.5703125" customWidth="1"/>
    <col min="5" max="5" width="10.85546875" bestFit="1" customWidth="1"/>
    <col min="6" max="6" width="0.7109375" customWidth="1"/>
    <col min="7" max="7" width="15.28515625" bestFit="1" customWidth="1"/>
    <col min="8" max="8" width="0.7109375" customWidth="1"/>
    <col min="9" max="9" width="10.85546875" bestFit="1" customWidth="1"/>
    <col min="10" max="10" width="0.85546875" customWidth="1"/>
    <col min="11" max="11" width="11.28515625" bestFit="1" customWidth="1"/>
    <col min="12" max="12" width="1.28515625" customWidth="1"/>
    <col min="13" max="13" width="10.85546875" bestFit="1" customWidth="1"/>
    <col min="14" max="14" width="0.85546875" customWidth="1"/>
    <col min="15" max="15" width="9.85546875" bestFit="1" customWidth="1"/>
    <col min="16" max="16" width="1.140625" customWidth="1"/>
    <col min="17" max="17" width="10.85546875" bestFit="1" customWidth="1"/>
    <col min="18" max="18" width="0.85546875" customWidth="1"/>
    <col min="19" max="19" width="15.28515625" bestFit="1" customWidth="1"/>
    <col min="20" max="20" width="0.85546875" customWidth="1"/>
    <col min="21" max="21" width="10.28515625" bestFit="1" customWidth="1"/>
    <col min="22" max="22" width="1.140625" customWidth="1"/>
    <col min="23" max="23" width="11.28515625" bestFit="1" customWidth="1"/>
    <col min="24" max="24" width="1.140625" customWidth="1"/>
    <col min="25" max="25" width="10.85546875" bestFit="1" customWidth="1"/>
  </cols>
  <sheetData>
    <row r="1" spans="1:26" ht="25.5" x14ac:dyDescent="0.25">
      <c r="A1" s="189" t="s">
        <v>182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  <c r="P1" s="189"/>
      <c r="Q1" s="189"/>
      <c r="R1" s="189"/>
      <c r="S1" s="189"/>
      <c r="T1" s="189"/>
      <c r="U1" s="189"/>
      <c r="V1" s="189"/>
      <c r="W1" s="189"/>
      <c r="X1" s="189"/>
      <c r="Y1" s="189"/>
      <c r="Z1" s="189"/>
    </row>
    <row r="2" spans="1:26" ht="25.5" x14ac:dyDescent="0.25">
      <c r="A2" s="189" t="s">
        <v>89</v>
      </c>
      <c r="B2" s="189"/>
      <c r="C2" s="189"/>
      <c r="D2" s="189"/>
      <c r="E2" s="189"/>
      <c r="F2" s="189"/>
      <c r="G2" s="189"/>
      <c r="H2" s="189"/>
      <c r="I2" s="189"/>
      <c r="J2" s="189"/>
      <c r="K2" s="189"/>
      <c r="L2" s="189"/>
      <c r="M2" s="189"/>
      <c r="N2" s="189"/>
      <c r="O2" s="189"/>
      <c r="P2" s="189"/>
      <c r="Q2" s="189"/>
      <c r="R2" s="189"/>
      <c r="S2" s="189"/>
      <c r="T2" s="189"/>
      <c r="U2" s="189"/>
      <c r="V2" s="189"/>
      <c r="W2" s="189"/>
      <c r="X2" s="189"/>
      <c r="Y2" s="189"/>
      <c r="Z2" s="189"/>
    </row>
    <row r="3" spans="1:26" ht="25.5" x14ac:dyDescent="0.25">
      <c r="A3" s="189" t="s">
        <v>321</v>
      </c>
      <c r="B3" s="189"/>
      <c r="C3" s="189"/>
      <c r="D3" s="189"/>
      <c r="E3" s="189"/>
      <c r="F3" s="189"/>
      <c r="G3" s="189"/>
      <c r="H3" s="189"/>
      <c r="I3" s="189"/>
      <c r="J3" s="189"/>
      <c r="K3" s="189"/>
      <c r="L3" s="189"/>
      <c r="M3" s="189"/>
      <c r="N3" s="189"/>
      <c r="O3" s="189"/>
      <c r="P3" s="189"/>
      <c r="Q3" s="189"/>
      <c r="R3" s="189"/>
      <c r="S3" s="189"/>
      <c r="T3" s="189"/>
      <c r="U3" s="189"/>
      <c r="V3" s="189"/>
      <c r="W3" s="189"/>
      <c r="X3" s="189"/>
      <c r="Y3" s="189"/>
      <c r="Z3" s="189"/>
    </row>
    <row r="4" spans="1:26" x14ac:dyDescent="0.25">
      <c r="A4" s="120"/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20"/>
      <c r="T4" s="120"/>
      <c r="U4" s="120"/>
      <c r="V4" s="120"/>
      <c r="W4" s="120"/>
      <c r="X4" s="120"/>
      <c r="Y4" s="120"/>
      <c r="Z4" s="120"/>
    </row>
    <row r="5" spans="1:26" s="190" customFormat="1" ht="24" x14ac:dyDescent="0.6">
      <c r="A5" s="190" t="s">
        <v>213</v>
      </c>
    </row>
    <row r="6" spans="1:26" x14ac:dyDescent="0.25">
      <c r="A6" s="120"/>
      <c r="B6" s="120"/>
      <c r="C6" s="120"/>
      <c r="D6" s="120"/>
      <c r="E6" s="120"/>
      <c r="F6" s="120"/>
      <c r="G6" s="120"/>
      <c r="H6" s="120"/>
      <c r="I6" s="120"/>
      <c r="J6" s="120"/>
      <c r="K6" s="120"/>
      <c r="L6" s="120"/>
      <c r="M6" s="120"/>
      <c r="N6" s="120"/>
      <c r="O6" s="120"/>
      <c r="P6" s="120"/>
      <c r="Q6" s="120"/>
      <c r="R6" s="120"/>
      <c r="S6" s="120"/>
      <c r="T6" s="120"/>
      <c r="U6" s="120"/>
      <c r="V6" s="120"/>
      <c r="W6" s="120"/>
      <c r="X6" s="120"/>
      <c r="Y6" s="120"/>
      <c r="Z6" s="120"/>
    </row>
    <row r="7" spans="1:26" ht="24" x14ac:dyDescent="0.25">
      <c r="A7" s="186" t="s">
        <v>90</v>
      </c>
      <c r="B7" s="186"/>
      <c r="C7" s="186"/>
      <c r="D7" s="186"/>
      <c r="E7" s="186"/>
      <c r="F7" s="186"/>
      <c r="G7" s="186"/>
      <c r="H7" s="186"/>
      <c r="I7" s="186"/>
      <c r="J7" s="186"/>
      <c r="K7" s="186"/>
      <c r="L7" s="186"/>
      <c r="M7" s="186"/>
      <c r="N7" s="186"/>
      <c r="O7" s="186"/>
      <c r="P7" s="186"/>
      <c r="Q7" s="186"/>
      <c r="R7" s="186"/>
      <c r="S7" s="186"/>
      <c r="T7" s="186"/>
      <c r="U7" s="186"/>
      <c r="V7" s="186"/>
      <c r="W7" s="186"/>
      <c r="X7" s="186"/>
      <c r="Y7" s="186"/>
      <c r="Z7" s="186"/>
    </row>
    <row r="8" spans="1:26" ht="21" x14ac:dyDescent="0.25">
      <c r="A8" s="120"/>
      <c r="B8" s="120"/>
      <c r="C8" s="120"/>
      <c r="D8" s="120"/>
      <c r="E8" s="120"/>
      <c r="F8" s="120"/>
      <c r="G8" s="120"/>
      <c r="H8" s="187"/>
      <c r="I8" s="187"/>
      <c r="J8" s="187"/>
      <c r="K8" s="187"/>
      <c r="L8" s="187"/>
      <c r="M8" s="187"/>
      <c r="N8" s="187"/>
      <c r="O8" s="187"/>
      <c r="P8" s="187"/>
      <c r="Q8" s="187"/>
      <c r="R8" s="187"/>
      <c r="S8" s="187"/>
      <c r="T8" s="187"/>
      <c r="U8" s="187"/>
      <c r="V8" s="187"/>
      <c r="W8" s="187"/>
      <c r="X8" s="120"/>
      <c r="Y8" s="120"/>
      <c r="Z8" s="120"/>
    </row>
    <row r="9" spans="1:26" x14ac:dyDescent="0.25">
      <c r="A9" s="120"/>
      <c r="B9" s="120"/>
      <c r="C9" s="120"/>
      <c r="D9" s="120"/>
      <c r="E9" s="120"/>
      <c r="F9" s="120"/>
      <c r="G9" s="120"/>
      <c r="H9" s="121"/>
      <c r="I9" s="121"/>
      <c r="J9" s="121"/>
      <c r="K9" s="121"/>
      <c r="L9" s="121"/>
      <c r="M9" s="121"/>
      <c r="N9" s="121"/>
      <c r="O9" s="121"/>
      <c r="P9" s="121"/>
      <c r="Q9" s="121"/>
      <c r="R9" s="121"/>
      <c r="S9" s="121"/>
      <c r="T9" s="121"/>
      <c r="U9" s="121"/>
      <c r="V9" s="121"/>
      <c r="W9" s="121"/>
      <c r="X9" s="120"/>
      <c r="Y9" s="120"/>
      <c r="Z9" s="120"/>
    </row>
    <row r="10" spans="1:26" ht="21" x14ac:dyDescent="0.25">
      <c r="A10" s="187" t="s">
        <v>91</v>
      </c>
      <c r="B10" s="187"/>
      <c r="C10" s="187"/>
      <c r="D10" s="187"/>
      <c r="E10" s="187"/>
      <c r="F10" s="187"/>
      <c r="G10" s="187"/>
      <c r="H10" s="187"/>
      <c r="I10" s="187"/>
      <c r="J10" s="187"/>
      <c r="K10" s="187"/>
      <c r="L10" s="187"/>
      <c r="M10" s="187"/>
      <c r="N10" s="187"/>
      <c r="O10" s="187"/>
      <c r="P10" s="187"/>
      <c r="Q10" s="187"/>
      <c r="R10" s="187"/>
      <c r="S10" s="122"/>
      <c r="T10" s="187"/>
      <c r="U10" s="187"/>
      <c r="V10" s="187"/>
      <c r="W10" s="187"/>
      <c r="X10" s="120"/>
      <c r="Y10" s="120"/>
      <c r="Z10" s="120"/>
    </row>
    <row r="11" spans="1:26" ht="24" x14ac:dyDescent="0.25">
      <c r="A11" s="186" t="s">
        <v>92</v>
      </c>
      <c r="B11" s="188"/>
      <c r="C11" s="188"/>
      <c r="D11" s="188"/>
      <c r="E11" s="188"/>
      <c r="F11" s="188"/>
      <c r="G11" s="188"/>
      <c r="H11" s="188"/>
      <c r="I11" s="188"/>
      <c r="J11" s="188"/>
      <c r="K11" s="188"/>
      <c r="L11" s="188"/>
      <c r="M11" s="188"/>
      <c r="N11" s="188"/>
      <c r="O11" s="188"/>
      <c r="P11" s="188"/>
      <c r="Q11" s="188"/>
      <c r="R11" s="188"/>
      <c r="S11" s="188"/>
      <c r="T11" s="188"/>
      <c r="U11" s="188"/>
      <c r="V11" s="188"/>
      <c r="W11" s="188"/>
      <c r="X11" s="186"/>
      <c r="Y11" s="186"/>
      <c r="Z11" s="186"/>
    </row>
    <row r="12" spans="1:26" ht="21" x14ac:dyDescent="0.25">
      <c r="A12" s="120"/>
      <c r="B12" s="120"/>
      <c r="C12" s="187" t="s">
        <v>299</v>
      </c>
      <c r="D12" s="187"/>
      <c r="E12" s="187"/>
      <c r="F12" s="187"/>
      <c r="G12" s="187"/>
      <c r="H12" s="187"/>
      <c r="I12" s="187"/>
      <c r="J12" s="187"/>
      <c r="K12" s="187"/>
      <c r="L12" s="187"/>
      <c r="M12" s="187"/>
      <c r="N12" s="120"/>
      <c r="O12" s="187" t="s">
        <v>322</v>
      </c>
      <c r="P12" s="187"/>
      <c r="Q12" s="187"/>
      <c r="R12" s="187"/>
      <c r="S12" s="187"/>
      <c r="T12" s="187"/>
      <c r="U12" s="187"/>
      <c r="V12" s="187"/>
      <c r="W12" s="187"/>
      <c r="X12" s="187"/>
      <c r="Y12" s="187"/>
      <c r="Z12" s="120"/>
    </row>
    <row r="13" spans="1:26" ht="21" x14ac:dyDescent="0.25">
      <c r="A13" s="133" t="s">
        <v>91</v>
      </c>
      <c r="B13" s="120"/>
      <c r="C13" s="155" t="s">
        <v>93</v>
      </c>
      <c r="D13" s="121"/>
      <c r="E13" s="155" t="s">
        <v>94</v>
      </c>
      <c r="F13" s="121"/>
      <c r="G13" s="156" t="s">
        <v>95</v>
      </c>
      <c r="H13" s="121"/>
      <c r="I13" s="156" t="s">
        <v>96</v>
      </c>
      <c r="J13" s="121"/>
      <c r="K13" s="156" t="s">
        <v>13</v>
      </c>
      <c r="L13" s="121"/>
      <c r="M13" s="156" t="s">
        <v>14</v>
      </c>
      <c r="N13" s="120"/>
      <c r="O13" s="156" t="s">
        <v>93</v>
      </c>
      <c r="P13" s="156"/>
      <c r="Q13" s="156" t="s">
        <v>94</v>
      </c>
      <c r="R13" s="156"/>
      <c r="S13" s="156" t="s">
        <v>95</v>
      </c>
      <c r="T13" s="121"/>
      <c r="U13" s="156" t="s">
        <v>96</v>
      </c>
      <c r="V13" s="121"/>
      <c r="W13" s="156" t="s">
        <v>13</v>
      </c>
      <c r="X13" s="121"/>
      <c r="Y13" s="155" t="s">
        <v>14</v>
      </c>
      <c r="Z13" s="120"/>
    </row>
    <row r="14" spans="1:26" ht="24" x14ac:dyDescent="0.25">
      <c r="A14" s="186" t="s">
        <v>97</v>
      </c>
      <c r="B14" s="186"/>
      <c r="C14" s="186"/>
      <c r="D14" s="186"/>
      <c r="E14" s="186"/>
      <c r="F14" s="186"/>
      <c r="G14" s="186"/>
      <c r="H14" s="186"/>
      <c r="I14" s="186"/>
      <c r="J14" s="186"/>
      <c r="K14" s="186"/>
      <c r="L14" s="186"/>
      <c r="M14" s="186"/>
      <c r="N14" s="186"/>
      <c r="O14" s="186"/>
      <c r="P14" s="186"/>
      <c r="Q14" s="186"/>
      <c r="R14" s="186"/>
      <c r="S14" s="186"/>
      <c r="T14" s="186"/>
      <c r="U14" s="186"/>
      <c r="V14" s="186"/>
      <c r="W14" s="186"/>
      <c r="X14" s="186"/>
      <c r="Y14" s="186"/>
      <c r="Z14" s="186"/>
    </row>
    <row r="15" spans="1:26" ht="21" x14ac:dyDescent="0.25">
      <c r="A15" s="120"/>
      <c r="B15" s="120"/>
      <c r="C15" s="187" t="s">
        <v>299</v>
      </c>
      <c r="D15" s="187"/>
      <c r="E15" s="187"/>
      <c r="F15" s="187"/>
      <c r="G15" s="187"/>
      <c r="H15" s="187"/>
      <c r="I15" s="187"/>
      <c r="J15" s="120"/>
      <c r="K15" s="187" t="s">
        <v>322</v>
      </c>
      <c r="L15" s="187"/>
      <c r="M15" s="187"/>
      <c r="N15" s="187"/>
      <c r="O15" s="187"/>
      <c r="P15" s="187"/>
      <c r="Q15" s="187"/>
      <c r="R15" s="187"/>
      <c r="S15" s="120"/>
      <c r="T15" s="120"/>
      <c r="U15" s="120"/>
      <c r="V15" s="120"/>
      <c r="W15" s="120"/>
      <c r="X15" s="120"/>
      <c r="Y15" s="120"/>
      <c r="Z15" s="120"/>
    </row>
    <row r="16" spans="1:26" ht="21" x14ac:dyDescent="0.25">
      <c r="A16" s="122" t="s">
        <v>91</v>
      </c>
      <c r="B16" s="120"/>
      <c r="C16" s="123" t="s">
        <v>94</v>
      </c>
      <c r="D16" s="121"/>
      <c r="E16" s="123" t="s">
        <v>96</v>
      </c>
      <c r="F16" s="121"/>
      <c r="G16" s="123" t="s">
        <v>13</v>
      </c>
      <c r="H16" s="121"/>
      <c r="I16" s="123" t="s">
        <v>14</v>
      </c>
      <c r="J16" s="120"/>
      <c r="K16" s="184" t="s">
        <v>94</v>
      </c>
      <c r="L16" s="184"/>
      <c r="M16" s="184"/>
      <c r="N16" s="184"/>
      <c r="O16" s="184"/>
      <c r="P16" s="121"/>
      <c r="Q16" s="123"/>
      <c r="R16" s="121"/>
      <c r="S16" s="120"/>
      <c r="T16" s="120"/>
      <c r="U16" s="120"/>
      <c r="V16" s="120"/>
      <c r="W16" s="120"/>
      <c r="X16" s="120"/>
      <c r="Y16" s="120"/>
      <c r="Z16" s="120"/>
    </row>
    <row r="17" spans="1:26" x14ac:dyDescent="0.25">
      <c r="A17" s="121"/>
      <c r="B17" s="120"/>
      <c r="C17" s="121"/>
      <c r="D17" s="120"/>
      <c r="E17" s="121"/>
      <c r="F17" s="120"/>
      <c r="G17" s="121"/>
      <c r="H17" s="120"/>
      <c r="I17" s="121"/>
      <c r="J17" s="120"/>
      <c r="K17" s="121"/>
      <c r="L17" s="121"/>
      <c r="M17" s="121"/>
      <c r="N17" s="121"/>
      <c r="O17" s="121"/>
      <c r="P17" s="120"/>
      <c r="Q17" s="121"/>
      <c r="R17" s="120"/>
      <c r="S17" s="120"/>
      <c r="T17" s="120"/>
      <c r="U17" s="120"/>
      <c r="V17" s="120"/>
      <c r="W17" s="120"/>
      <c r="X17" s="120"/>
      <c r="Y17" s="120"/>
      <c r="Z17" s="120"/>
    </row>
    <row r="18" spans="1:26" x14ac:dyDescent="0.25">
      <c r="A18" s="120"/>
      <c r="B18" s="120"/>
      <c r="C18" s="120"/>
      <c r="D18" s="120"/>
      <c r="E18" s="120"/>
      <c r="F18" s="120"/>
      <c r="G18" s="120"/>
      <c r="H18" s="120"/>
      <c r="I18" s="120"/>
      <c r="J18" s="120"/>
      <c r="K18" s="120"/>
      <c r="L18" s="120"/>
      <c r="M18" s="120"/>
      <c r="N18" s="120"/>
      <c r="O18" s="120"/>
      <c r="P18" s="120"/>
      <c r="Q18" s="120"/>
      <c r="R18" s="120"/>
      <c r="S18" s="120"/>
      <c r="T18" s="120"/>
      <c r="U18" s="120"/>
      <c r="V18" s="120"/>
      <c r="W18" s="120"/>
      <c r="X18" s="120"/>
      <c r="Y18" s="120"/>
      <c r="Z18" s="120"/>
    </row>
    <row r="19" spans="1:26" ht="39" x14ac:dyDescent="0.95">
      <c r="A19" s="185">
        <v>3</v>
      </c>
      <c r="B19" s="185"/>
      <c r="C19" s="185"/>
      <c r="D19" s="185"/>
      <c r="E19" s="185"/>
      <c r="F19" s="185"/>
      <c r="G19" s="185"/>
      <c r="H19" s="185"/>
      <c r="I19" s="185"/>
      <c r="J19" s="185"/>
      <c r="K19" s="185"/>
      <c r="L19" s="185"/>
      <c r="M19" s="185"/>
      <c r="N19" s="185"/>
      <c r="O19" s="185"/>
      <c r="P19" s="185"/>
      <c r="Q19" s="185"/>
      <c r="R19" s="185"/>
      <c r="S19" s="185"/>
      <c r="T19" s="185"/>
      <c r="U19" s="185"/>
      <c r="V19" s="185"/>
      <c r="W19" s="185"/>
      <c r="X19" s="185"/>
      <c r="Y19" s="185"/>
      <c r="Z19" s="185"/>
    </row>
  </sheetData>
  <mergeCells count="24">
    <mergeCell ref="A1:Z1"/>
    <mergeCell ref="A2:Z2"/>
    <mergeCell ref="A3:Z3"/>
    <mergeCell ref="A7:Z7"/>
    <mergeCell ref="H8:P8"/>
    <mergeCell ref="Q8:W8"/>
    <mergeCell ref="A5:XFD5"/>
    <mergeCell ref="V10:W10"/>
    <mergeCell ref="A11:Z11"/>
    <mergeCell ref="C12:M12"/>
    <mergeCell ref="O12:Y12"/>
    <mergeCell ref="A10:G10"/>
    <mergeCell ref="H10:I10"/>
    <mergeCell ref="J10:K10"/>
    <mergeCell ref="L10:M10"/>
    <mergeCell ref="N10:P10"/>
    <mergeCell ref="Q10:R10"/>
    <mergeCell ref="T10:U10"/>
    <mergeCell ref="K16:M16"/>
    <mergeCell ref="N16:O16"/>
    <mergeCell ref="A19:Z19"/>
    <mergeCell ref="A14:Z14"/>
    <mergeCell ref="C15:I15"/>
    <mergeCell ref="K15:R15"/>
  </mergeCells>
  <pageMargins left="0.7" right="0.7" top="0.75" bottom="0.75" header="0.3" footer="0.3"/>
  <pageSetup paperSize="9" scale="6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/>
    <pageSetUpPr fitToPage="1"/>
  </sheetPr>
  <dimension ref="B2:CC30"/>
  <sheetViews>
    <sheetView rightToLeft="1" view="pageBreakPreview" zoomScale="70" zoomScaleNormal="70" zoomScaleSheetLayoutView="70" workbookViewId="0">
      <selection activeCell="AL14" sqref="AL14"/>
    </sheetView>
  </sheetViews>
  <sheetFormatPr defaultColWidth="9.140625" defaultRowHeight="21" x14ac:dyDescent="0.6"/>
  <cols>
    <col min="1" max="1" width="4.7109375" style="1" customWidth="1"/>
    <col min="2" max="2" width="46" style="1" bestFit="1" customWidth="1"/>
    <col min="3" max="3" width="1" style="1" customWidth="1"/>
    <col min="4" max="4" width="12.7109375" style="1" customWidth="1"/>
    <col min="5" max="5" width="1" style="1" customWidth="1"/>
    <col min="6" max="6" width="14" style="1" customWidth="1"/>
    <col min="7" max="7" width="1" style="1" customWidth="1"/>
    <col min="8" max="8" width="16.7109375" style="1" bestFit="1" customWidth="1"/>
    <col min="9" max="9" width="1" style="1" customWidth="1"/>
    <col min="10" max="10" width="19.140625" style="1" bestFit="1" customWidth="1"/>
    <col min="11" max="11" width="1" style="1" customWidth="1"/>
    <col min="12" max="12" width="12" style="1" bestFit="1" customWidth="1"/>
    <col min="13" max="13" width="1.140625" style="1" customWidth="1"/>
    <col min="14" max="14" width="7.28515625" style="1" customWidth="1"/>
    <col min="15" max="15" width="1" style="1" customWidth="1"/>
    <col min="16" max="16" width="9.28515625" style="1" bestFit="1" customWidth="1"/>
    <col min="17" max="17" width="1" style="1" customWidth="1"/>
    <col min="18" max="18" width="19.28515625" style="1" bestFit="1" customWidth="1"/>
    <col min="19" max="19" width="1" style="1" customWidth="1"/>
    <col min="20" max="20" width="26" style="1" bestFit="1" customWidth="1"/>
    <col min="21" max="21" width="1" style="1" customWidth="1"/>
    <col min="22" max="22" width="19.28515625" style="1" bestFit="1" customWidth="1"/>
    <col min="23" max="23" width="1" style="1" customWidth="1"/>
    <col min="24" max="24" width="20" style="1" bestFit="1" customWidth="1"/>
    <col min="25" max="25" width="1" style="1" customWidth="1"/>
    <col min="26" max="26" width="10.7109375" style="1" bestFit="1" customWidth="1"/>
    <col min="27" max="27" width="1" style="1" customWidth="1"/>
    <col min="28" max="28" width="20" style="1" bestFit="1" customWidth="1"/>
    <col min="29" max="29" width="1" style="1" customWidth="1"/>
    <col min="30" max="30" width="14.42578125" style="1" bestFit="1" customWidth="1"/>
    <col min="31" max="31" width="1" style="1" customWidth="1"/>
    <col min="32" max="32" width="12.7109375" style="1" customWidth="1"/>
    <col min="33" max="33" width="1" style="1" customWidth="1"/>
    <col min="34" max="34" width="19.28515625" style="1" bestFit="1" customWidth="1"/>
    <col min="35" max="35" width="1" style="1" customWidth="1"/>
    <col min="36" max="36" width="26" style="1" bestFit="1" customWidth="1"/>
    <col min="37" max="37" width="1" style="1" customWidth="1"/>
    <col min="38" max="38" width="21.7109375" style="1" customWidth="1"/>
    <col min="39" max="39" width="1" style="1" customWidth="1"/>
    <col min="40" max="40" width="4.5703125" style="1" customWidth="1"/>
    <col min="41" max="16384" width="9.140625" style="1"/>
  </cols>
  <sheetData>
    <row r="2" spans="2:38" ht="39" x14ac:dyDescent="0.6">
      <c r="B2" s="195" t="s">
        <v>181</v>
      </c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195"/>
      <c r="T2" s="195"/>
      <c r="U2" s="195"/>
      <c r="V2" s="195"/>
      <c r="W2" s="195"/>
      <c r="X2" s="195"/>
      <c r="Y2" s="195"/>
      <c r="Z2" s="195"/>
      <c r="AA2" s="195"/>
      <c r="AB2" s="195"/>
      <c r="AC2" s="195"/>
      <c r="AD2" s="195"/>
      <c r="AE2" s="195"/>
      <c r="AF2" s="195"/>
      <c r="AG2" s="195"/>
      <c r="AH2" s="195"/>
      <c r="AI2" s="195"/>
      <c r="AJ2" s="195"/>
      <c r="AK2" s="195"/>
      <c r="AL2" s="195"/>
    </row>
    <row r="3" spans="2:38" ht="39" x14ac:dyDescent="0.6">
      <c r="B3" s="195" t="s">
        <v>0</v>
      </c>
      <c r="C3" s="195"/>
      <c r="D3" s="195"/>
      <c r="E3" s="195"/>
      <c r="F3" s="195"/>
      <c r="G3" s="195"/>
      <c r="H3" s="195"/>
      <c r="I3" s="195"/>
      <c r="J3" s="195"/>
      <c r="K3" s="195"/>
      <c r="L3" s="195"/>
      <c r="M3" s="195"/>
      <c r="N3" s="195"/>
      <c r="O3" s="195"/>
      <c r="P3" s="195"/>
      <c r="Q3" s="195"/>
      <c r="R3" s="195"/>
      <c r="S3" s="195"/>
      <c r="T3" s="195"/>
      <c r="U3" s="195"/>
      <c r="V3" s="195"/>
      <c r="W3" s="195"/>
      <c r="X3" s="195"/>
      <c r="Y3" s="195"/>
      <c r="Z3" s="195"/>
      <c r="AA3" s="195"/>
      <c r="AB3" s="195"/>
      <c r="AC3" s="195"/>
      <c r="AD3" s="195"/>
      <c r="AE3" s="195"/>
      <c r="AF3" s="195"/>
      <c r="AG3" s="195"/>
      <c r="AH3" s="195"/>
      <c r="AI3" s="195"/>
      <c r="AJ3" s="195"/>
      <c r="AK3" s="195"/>
      <c r="AL3" s="195"/>
    </row>
    <row r="4" spans="2:38" ht="39" x14ac:dyDescent="0.6">
      <c r="B4" s="195" t="s">
        <v>321</v>
      </c>
      <c r="C4" s="195"/>
      <c r="D4" s="195"/>
      <c r="E4" s="195"/>
      <c r="F4" s="195"/>
      <c r="G4" s="195"/>
      <c r="H4" s="195"/>
      <c r="I4" s="195"/>
      <c r="J4" s="195"/>
      <c r="K4" s="195"/>
      <c r="L4" s="195"/>
      <c r="M4" s="195"/>
      <c r="N4" s="195"/>
      <c r="O4" s="195"/>
      <c r="P4" s="195"/>
      <c r="Q4" s="195"/>
      <c r="R4" s="195"/>
      <c r="S4" s="195"/>
      <c r="T4" s="195"/>
      <c r="U4" s="195"/>
      <c r="V4" s="195"/>
      <c r="W4" s="195"/>
      <c r="X4" s="195"/>
      <c r="Y4" s="195"/>
      <c r="Z4" s="195"/>
      <c r="AA4" s="195"/>
      <c r="AB4" s="195"/>
      <c r="AC4" s="195"/>
      <c r="AD4" s="195"/>
      <c r="AE4" s="195"/>
      <c r="AF4" s="195"/>
      <c r="AG4" s="195"/>
      <c r="AH4" s="195"/>
      <c r="AI4" s="195"/>
      <c r="AJ4" s="195"/>
      <c r="AK4" s="195"/>
      <c r="AL4" s="195"/>
    </row>
    <row r="5" spans="2:38" ht="39" x14ac:dyDescent="0.6"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42"/>
      <c r="AH5" s="42"/>
      <c r="AI5" s="42"/>
      <c r="AJ5" s="42"/>
      <c r="AK5" s="42"/>
      <c r="AL5" s="42"/>
    </row>
    <row r="6" spans="2:38" ht="39" x14ac:dyDescent="0.6"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42"/>
      <c r="AE6" s="42"/>
      <c r="AF6" s="42"/>
      <c r="AG6" s="42"/>
      <c r="AH6" s="42"/>
      <c r="AI6" s="42"/>
      <c r="AJ6" s="42"/>
      <c r="AK6" s="42"/>
      <c r="AL6" s="42"/>
    </row>
    <row r="7" spans="2:38" s="2" customFormat="1" ht="30" x14ac:dyDescent="0.55000000000000004">
      <c r="B7" s="12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</row>
    <row r="8" spans="2:38" s="2" customFormat="1" ht="30" x14ac:dyDescent="0.55000000000000004">
      <c r="B8" s="193" t="s">
        <v>164</v>
      </c>
      <c r="C8" s="193"/>
      <c r="D8" s="193"/>
      <c r="E8" s="193"/>
      <c r="F8" s="193"/>
      <c r="G8" s="193"/>
      <c r="H8" s="193"/>
      <c r="I8" s="193"/>
      <c r="J8" s="193"/>
      <c r="K8" s="193"/>
      <c r="L8" s="193"/>
      <c r="M8" s="193"/>
      <c r="N8" s="193"/>
      <c r="O8" s="193"/>
      <c r="P8" s="193"/>
      <c r="Q8" s="193"/>
      <c r="R8" s="193"/>
      <c r="S8" s="11"/>
      <c r="T8" s="11"/>
      <c r="U8" s="11"/>
      <c r="V8" s="11"/>
      <c r="W8" s="11"/>
      <c r="X8" s="11"/>
      <c r="Y8" s="11"/>
      <c r="Z8" s="11"/>
      <c r="AA8" s="11"/>
      <c r="AB8" s="11"/>
    </row>
    <row r="10" spans="2:38" ht="30" x14ac:dyDescent="0.6">
      <c r="B10" s="168" t="s">
        <v>16</v>
      </c>
      <c r="C10" s="168" t="s">
        <v>16</v>
      </c>
      <c r="D10" s="168" t="s">
        <v>16</v>
      </c>
      <c r="E10" s="168" t="s">
        <v>16</v>
      </c>
      <c r="F10" s="168" t="s">
        <v>16</v>
      </c>
      <c r="G10" s="168" t="s">
        <v>16</v>
      </c>
      <c r="H10" s="168" t="s">
        <v>16</v>
      </c>
      <c r="I10" s="168" t="s">
        <v>16</v>
      </c>
      <c r="J10" s="168" t="s">
        <v>16</v>
      </c>
      <c r="K10" s="168" t="s">
        <v>16</v>
      </c>
      <c r="L10" s="168"/>
      <c r="M10" s="168"/>
      <c r="N10" s="168" t="s">
        <v>16</v>
      </c>
      <c r="P10" s="168" t="s">
        <v>299</v>
      </c>
      <c r="Q10" s="168" t="s">
        <v>2</v>
      </c>
      <c r="R10" s="168" t="s">
        <v>2</v>
      </c>
      <c r="S10" s="168" t="s">
        <v>2</v>
      </c>
      <c r="T10" s="168" t="s">
        <v>2</v>
      </c>
      <c r="V10" s="196" t="s">
        <v>3</v>
      </c>
      <c r="W10" s="168" t="s">
        <v>3</v>
      </c>
      <c r="X10" s="168" t="s">
        <v>3</v>
      </c>
      <c r="Y10" s="168" t="s">
        <v>3</v>
      </c>
      <c r="Z10" s="168" t="s">
        <v>3</v>
      </c>
      <c r="AA10" s="168" t="s">
        <v>3</v>
      </c>
      <c r="AB10" s="168" t="s">
        <v>3</v>
      </c>
      <c r="AD10" s="168" t="s">
        <v>322</v>
      </c>
      <c r="AE10" s="168" t="s">
        <v>4</v>
      </c>
      <c r="AF10" s="168" t="s">
        <v>4</v>
      </c>
      <c r="AG10" s="168" t="s">
        <v>4</v>
      </c>
      <c r="AH10" s="168" t="s">
        <v>4</v>
      </c>
      <c r="AI10" s="168" t="s">
        <v>4</v>
      </c>
      <c r="AJ10" s="168" t="s">
        <v>4</v>
      </c>
      <c r="AK10" s="168" t="s">
        <v>4</v>
      </c>
      <c r="AL10" s="168" t="s">
        <v>4</v>
      </c>
    </row>
    <row r="11" spans="2:38" s="13" customFormat="1" ht="45.75" customHeight="1" x14ac:dyDescent="0.6">
      <c r="B11" s="171" t="s">
        <v>17</v>
      </c>
      <c r="C11" s="15"/>
      <c r="D11" s="171" t="s">
        <v>18</v>
      </c>
      <c r="E11" s="15"/>
      <c r="F11" s="171" t="s">
        <v>19</v>
      </c>
      <c r="G11" s="15"/>
      <c r="H11" s="171" t="s">
        <v>20</v>
      </c>
      <c r="I11" s="15"/>
      <c r="J11" s="171" t="s">
        <v>70</v>
      </c>
      <c r="K11" s="15"/>
      <c r="L11" s="171" t="s">
        <v>22</v>
      </c>
      <c r="M11" s="115"/>
      <c r="N11" s="171" t="s">
        <v>15</v>
      </c>
      <c r="P11" s="171" t="s">
        <v>5</v>
      </c>
      <c r="Q11" s="15"/>
      <c r="R11" s="171" t="s">
        <v>6</v>
      </c>
      <c r="S11" s="15"/>
      <c r="T11" s="171" t="s">
        <v>7</v>
      </c>
      <c r="V11" s="192" t="s">
        <v>8</v>
      </c>
      <c r="W11" s="171" t="s">
        <v>8</v>
      </c>
      <c r="X11" s="171" t="s">
        <v>8</v>
      </c>
      <c r="Z11" s="171" t="s">
        <v>9</v>
      </c>
      <c r="AA11" s="171" t="s">
        <v>9</v>
      </c>
      <c r="AB11" s="171" t="s">
        <v>9</v>
      </c>
      <c r="AD11" s="171" t="s">
        <v>5</v>
      </c>
      <c r="AE11" s="15"/>
      <c r="AF11" s="171" t="s">
        <v>23</v>
      </c>
      <c r="AG11" s="15"/>
      <c r="AH11" s="171" t="s">
        <v>6</v>
      </c>
      <c r="AI11" s="15"/>
      <c r="AJ11" s="171" t="s">
        <v>7</v>
      </c>
      <c r="AK11" s="15"/>
      <c r="AL11" s="171" t="s">
        <v>11</v>
      </c>
    </row>
    <row r="12" spans="2:38" s="13" customFormat="1" ht="45.75" customHeight="1" x14ac:dyDescent="0.6">
      <c r="B12" s="172" t="s">
        <v>17</v>
      </c>
      <c r="C12" s="16"/>
      <c r="D12" s="172" t="s">
        <v>18</v>
      </c>
      <c r="E12" s="16"/>
      <c r="F12" s="172" t="s">
        <v>19</v>
      </c>
      <c r="G12" s="16"/>
      <c r="H12" s="172" t="s">
        <v>20</v>
      </c>
      <c r="I12" s="16"/>
      <c r="J12" s="172" t="s">
        <v>21</v>
      </c>
      <c r="K12" s="16"/>
      <c r="L12" s="172"/>
      <c r="M12" s="116"/>
      <c r="N12" s="172" t="s">
        <v>15</v>
      </c>
      <c r="P12" s="172" t="s">
        <v>5</v>
      </c>
      <c r="Q12" s="16"/>
      <c r="R12" s="172" t="s">
        <v>6</v>
      </c>
      <c r="S12" s="16"/>
      <c r="T12" s="172" t="s">
        <v>7</v>
      </c>
      <c r="V12" s="191" t="s">
        <v>5</v>
      </c>
      <c r="W12" s="16"/>
      <c r="X12" s="172" t="s">
        <v>6</v>
      </c>
      <c r="Z12" s="172" t="s">
        <v>5</v>
      </c>
      <c r="AA12" s="16"/>
      <c r="AB12" s="172" t="s">
        <v>12</v>
      </c>
      <c r="AD12" s="172" t="s">
        <v>5</v>
      </c>
      <c r="AE12" s="16"/>
      <c r="AF12" s="172" t="s">
        <v>23</v>
      </c>
      <c r="AG12" s="16"/>
      <c r="AH12" s="172" t="s">
        <v>6</v>
      </c>
      <c r="AI12" s="16"/>
      <c r="AJ12" s="172"/>
      <c r="AK12" s="16"/>
      <c r="AL12" s="172" t="s">
        <v>11</v>
      </c>
    </row>
    <row r="13" spans="2:38" s="13" customFormat="1" ht="45.75" customHeight="1" x14ac:dyDescent="0.6">
      <c r="B13" s="146" t="s">
        <v>238</v>
      </c>
      <c r="D13" s="146" t="s">
        <v>239</v>
      </c>
      <c r="F13" s="146" t="s">
        <v>239</v>
      </c>
      <c r="H13" s="146" t="s">
        <v>240</v>
      </c>
      <c r="J13" s="146" t="s">
        <v>241</v>
      </c>
      <c r="L13" s="146">
        <v>0</v>
      </c>
      <c r="M13" s="146"/>
      <c r="N13" s="146">
        <v>0</v>
      </c>
      <c r="P13" s="146">
        <v>35500</v>
      </c>
      <c r="R13" s="146">
        <v>19954616118</v>
      </c>
      <c r="T13" s="146">
        <v>19934251261</v>
      </c>
      <c r="V13" s="157">
        <v>96</v>
      </c>
      <c r="X13" s="146">
        <v>53644920</v>
      </c>
      <c r="Z13" s="146">
        <v>35596</v>
      </c>
      <c r="AB13" s="146">
        <v>19736311914</v>
      </c>
      <c r="AD13" s="146">
        <v>0</v>
      </c>
      <c r="AF13" s="146">
        <v>0</v>
      </c>
      <c r="AH13" s="146">
        <v>0</v>
      </c>
      <c r="AJ13" s="146">
        <v>0</v>
      </c>
      <c r="AL13" s="166">
        <f>AJ13/'سرمایه گذاری ها'!O17</f>
        <v>0</v>
      </c>
    </row>
    <row r="14" spans="2:38" s="13" customFormat="1" ht="45.75" customHeight="1" x14ac:dyDescent="0.6">
      <c r="B14" s="146" t="s">
        <v>242</v>
      </c>
      <c r="D14" s="146" t="s">
        <v>239</v>
      </c>
      <c r="F14" s="146" t="s">
        <v>239</v>
      </c>
      <c r="H14" s="146" t="s">
        <v>347</v>
      </c>
      <c r="J14" s="146" t="s">
        <v>348</v>
      </c>
      <c r="L14" s="146">
        <v>0</v>
      </c>
      <c r="M14" s="146"/>
      <c r="N14" s="146">
        <v>0</v>
      </c>
      <c r="P14" s="146">
        <v>0</v>
      </c>
      <c r="R14" s="146">
        <v>0</v>
      </c>
      <c r="T14" s="146">
        <v>0</v>
      </c>
      <c r="V14" s="157">
        <v>40000</v>
      </c>
      <c r="X14" s="146">
        <v>23317189283</v>
      </c>
      <c r="Z14" s="146">
        <v>40000</v>
      </c>
      <c r="AB14" s="146">
        <v>23325771438</v>
      </c>
      <c r="AD14" s="146">
        <v>0</v>
      </c>
      <c r="AF14" s="146">
        <v>0</v>
      </c>
      <c r="AH14" s="146">
        <v>0</v>
      </c>
      <c r="AJ14" s="146">
        <v>0</v>
      </c>
      <c r="AL14" s="166">
        <f>AJ14/'سرمایه گذاری ها'!O17</f>
        <v>0</v>
      </c>
    </row>
    <row r="15" spans="2:38" ht="21.75" x14ac:dyDescent="0.6">
      <c r="B15" s="3"/>
      <c r="C15" s="3"/>
      <c r="D15" s="73"/>
      <c r="E15" s="73"/>
      <c r="F15" s="73"/>
      <c r="G15" s="73"/>
      <c r="H15" s="73"/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>
        <v>5.1000000000000004E-3</v>
      </c>
      <c r="W15" s="73"/>
      <c r="X15" s="73"/>
      <c r="Y15" s="73"/>
      <c r="Z15" s="73"/>
      <c r="AA15" s="73"/>
      <c r="AB15" s="73"/>
      <c r="AC15" s="73"/>
      <c r="AD15" s="73"/>
      <c r="AE15" s="73"/>
      <c r="AF15" s="73"/>
      <c r="AG15" s="73"/>
      <c r="AH15" s="73"/>
      <c r="AI15" s="73"/>
      <c r="AJ15" s="73"/>
      <c r="AK15" s="71"/>
      <c r="AL15" s="73"/>
    </row>
    <row r="16" spans="2:38" ht="27" thickBot="1" x14ac:dyDescent="0.7">
      <c r="B16" s="194" t="s">
        <v>65</v>
      </c>
      <c r="C16" s="194"/>
      <c r="D16" s="194"/>
      <c r="E16" s="194"/>
      <c r="F16" s="194"/>
      <c r="G16" s="194"/>
      <c r="H16" s="194"/>
      <c r="I16" s="194"/>
      <c r="J16" s="194"/>
      <c r="K16" s="194"/>
      <c r="L16" s="194"/>
      <c r="M16" s="194"/>
      <c r="N16" s="194"/>
      <c r="O16" s="19"/>
      <c r="P16" s="163">
        <f>SUM(P15:P15)</f>
        <v>0</v>
      </c>
      <c r="Q16" s="164"/>
      <c r="R16" s="163">
        <f>SUM(R15:R15)</f>
        <v>0</v>
      </c>
      <c r="S16" s="164"/>
      <c r="T16" s="163">
        <f>SUM(T15:T15)</f>
        <v>0</v>
      </c>
      <c r="U16" s="164"/>
      <c r="V16" s="163">
        <f>SUM(V13:V15)</f>
        <v>40096.005100000002</v>
      </c>
      <c r="W16" s="164"/>
      <c r="X16" s="163">
        <f>SUM(X13:X15)</f>
        <v>23370834203</v>
      </c>
      <c r="Y16" s="164"/>
      <c r="Z16" s="163">
        <f>SUM(Z13:Z15)</f>
        <v>75596</v>
      </c>
      <c r="AA16" s="164"/>
      <c r="AB16" s="163">
        <f>SUM(AB13:AB15)</f>
        <v>43062083352</v>
      </c>
      <c r="AC16" s="164"/>
      <c r="AD16" s="163">
        <f>SUM(AD13:AD15)</f>
        <v>0</v>
      </c>
      <c r="AE16" s="159"/>
      <c r="AF16" s="163"/>
      <c r="AG16" s="164"/>
      <c r="AH16" s="163">
        <f>SUM(AH13:AH15)</f>
        <v>0</v>
      </c>
      <c r="AI16" s="164"/>
      <c r="AJ16" s="163">
        <f>SUM(AJ13:AJ15)</f>
        <v>0</v>
      </c>
      <c r="AK16" s="164"/>
      <c r="AL16" s="165">
        <f>SUM(AL13:AL15)</f>
        <v>0</v>
      </c>
    </row>
    <row r="17" spans="20:81" ht="21" customHeight="1" thickTop="1" x14ac:dyDescent="0.6">
      <c r="V17"/>
      <c r="W17"/>
    </row>
    <row r="18" spans="20:81" x14ac:dyDescent="0.6">
      <c r="V18"/>
      <c r="W18"/>
    </row>
    <row r="19" spans="20:81" ht="21.75" x14ac:dyDescent="0.6">
      <c r="V19"/>
      <c r="W19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</row>
    <row r="20" spans="20:81" ht="21.75" x14ac:dyDescent="0.6">
      <c r="V20"/>
      <c r="W20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</row>
    <row r="21" spans="20:81" ht="21.75" x14ac:dyDescent="0.6">
      <c r="V21"/>
      <c r="W21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</row>
    <row r="22" spans="20:81" ht="21.75" x14ac:dyDescent="0.6">
      <c r="V22"/>
      <c r="W22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</row>
    <row r="23" spans="20:81" ht="33" x14ac:dyDescent="0.8">
      <c r="T23" s="43">
        <v>4</v>
      </c>
      <c r="V23"/>
      <c r="W2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</row>
    <row r="24" spans="20:81" ht="21.75" x14ac:dyDescent="0.6">
      <c r="V24"/>
      <c r="W24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</row>
    <row r="25" spans="20:81" ht="21.75" x14ac:dyDescent="0.6">
      <c r="V25"/>
      <c r="W25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</row>
    <row r="26" spans="20:81" ht="21.75" x14ac:dyDescent="0.6">
      <c r="V26"/>
      <c r="W26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</row>
    <row r="27" spans="20:81" ht="21.75" x14ac:dyDescent="0.6">
      <c r="V27"/>
      <c r="W27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</row>
    <row r="28" spans="20:81" ht="21.75" x14ac:dyDescent="0.6">
      <c r="V28"/>
      <c r="W28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</row>
    <row r="29" spans="20:81" ht="21.75" x14ac:dyDescent="0.6">
      <c r="V29"/>
      <c r="W29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</row>
    <row r="30" spans="20:81" x14ac:dyDescent="0.6">
      <c r="V30"/>
      <c r="W30"/>
    </row>
  </sheetData>
  <sortState xmlns:xlrd2="http://schemas.microsoft.com/office/spreadsheetml/2017/richdata2" ref="B13:AL14">
    <sortCondition descending="1" ref="AJ13:AJ14"/>
  </sortState>
  <mergeCells count="30">
    <mergeCell ref="B8:R8"/>
    <mergeCell ref="B16:N16"/>
    <mergeCell ref="B2:AL2"/>
    <mergeCell ref="B3:AL3"/>
    <mergeCell ref="B4:AL4"/>
    <mergeCell ref="AF11:AF12"/>
    <mergeCell ref="AH11:AH12"/>
    <mergeCell ref="AJ11:AJ12"/>
    <mergeCell ref="AL11:AL12"/>
    <mergeCell ref="AD10:AL10"/>
    <mergeCell ref="Z12"/>
    <mergeCell ref="AB12"/>
    <mergeCell ref="Z11:AB11"/>
    <mergeCell ref="V10:AB10"/>
    <mergeCell ref="AD11:AD12"/>
    <mergeCell ref="T11:T12"/>
    <mergeCell ref="P10:T10"/>
    <mergeCell ref="V12"/>
    <mergeCell ref="X12"/>
    <mergeCell ref="V11:X11"/>
    <mergeCell ref="N11:N12"/>
    <mergeCell ref="B10:N10"/>
    <mergeCell ref="P11:P12"/>
    <mergeCell ref="R11:R12"/>
    <mergeCell ref="B11:B12"/>
    <mergeCell ref="D11:D12"/>
    <mergeCell ref="F11:F12"/>
    <mergeCell ref="H11:H12"/>
    <mergeCell ref="J11:J12"/>
    <mergeCell ref="L11:L12"/>
  </mergeCells>
  <printOptions horizontalCentered="1" verticalCentered="1"/>
  <pageMargins left="0" right="0" top="0.25" bottom="0" header="0.3" footer="0.3"/>
  <pageSetup paperSize="9" scale="3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AF43"/>
  <sheetViews>
    <sheetView rightToLeft="1" view="pageBreakPreview" topLeftCell="B10" zoomScale="70" zoomScaleNormal="110" zoomScaleSheetLayoutView="70" workbookViewId="0">
      <selection activeCell="B2" sqref="B2:AF2"/>
    </sheetView>
  </sheetViews>
  <sheetFormatPr defaultColWidth="9.140625" defaultRowHeight="21" x14ac:dyDescent="0.6"/>
  <cols>
    <col min="1" max="1" width="4.7109375" style="1" customWidth="1"/>
    <col min="2" max="2" width="49.7109375" style="1" customWidth="1"/>
    <col min="3" max="3" width="1" style="1" customWidth="1"/>
    <col min="4" max="4" width="17.140625" style="1" customWidth="1"/>
    <col min="5" max="5" width="1" style="1" customWidth="1"/>
    <col min="6" max="6" width="11.85546875" style="1" bestFit="1" customWidth="1"/>
    <col min="7" max="7" width="1" style="1" customWidth="1"/>
    <col min="8" max="8" width="14.28515625" style="1" bestFit="1" customWidth="1"/>
    <col min="9" max="9" width="1" style="1" customWidth="1"/>
    <col min="10" max="10" width="14" style="1" customWidth="1"/>
    <col min="11" max="11" width="1" style="1" customWidth="1"/>
    <col min="12" max="12" width="12.85546875" style="1" bestFit="1" customWidth="1"/>
    <col min="13" max="13" width="1" style="1" customWidth="1"/>
    <col min="14" max="14" width="22" style="1" bestFit="1" customWidth="1"/>
    <col min="15" max="15" width="1" style="1" customWidth="1"/>
    <col min="16" max="16" width="22.42578125" style="1" customWidth="1"/>
    <col min="17" max="17" width="1" style="1" customWidth="1"/>
    <col min="18" max="18" width="11.42578125" style="1" bestFit="1" customWidth="1"/>
    <col min="19" max="19" width="1" style="1" customWidth="1"/>
    <col min="20" max="20" width="22" style="1" bestFit="1" customWidth="1"/>
    <col min="21" max="21" width="1" style="1" customWidth="1"/>
    <col min="22" max="22" width="11.7109375" style="1" bestFit="1" customWidth="1"/>
    <col min="23" max="23" width="1" style="1" customWidth="1"/>
    <col min="24" max="24" width="22" style="1" bestFit="1" customWidth="1"/>
    <col min="25" max="25" width="1" style="1" customWidth="1"/>
    <col min="26" max="26" width="12.85546875" style="1" bestFit="1" customWidth="1"/>
    <col min="27" max="27" width="1" style="1" customWidth="1"/>
    <col min="28" max="28" width="22" style="1" bestFit="1" customWidth="1"/>
    <col min="29" max="29" width="1" style="1" customWidth="1"/>
    <col min="30" max="30" width="21.7109375" style="1" customWidth="1"/>
    <col min="31" max="31" width="1" style="1" hidden="1" customWidth="1"/>
    <col min="32" max="32" width="22.140625" style="1" customWidth="1"/>
    <col min="33" max="33" width="1" style="1" customWidth="1"/>
    <col min="34" max="34" width="9.140625" style="1" customWidth="1"/>
    <col min="35" max="16384" width="9.140625" style="1"/>
  </cols>
  <sheetData>
    <row r="2" spans="2:32" ht="39" x14ac:dyDescent="0.6">
      <c r="B2" s="195" t="s">
        <v>182</v>
      </c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195"/>
      <c r="T2" s="195"/>
      <c r="U2" s="195"/>
      <c r="V2" s="195"/>
      <c r="W2" s="195"/>
      <c r="X2" s="195"/>
      <c r="Y2" s="195"/>
      <c r="Z2" s="195"/>
      <c r="AA2" s="195"/>
      <c r="AB2" s="195"/>
      <c r="AC2" s="195"/>
      <c r="AD2" s="195"/>
      <c r="AE2" s="195"/>
      <c r="AF2" s="195"/>
    </row>
    <row r="3" spans="2:32" ht="39" x14ac:dyDescent="0.6">
      <c r="B3" s="195" t="s">
        <v>0</v>
      </c>
      <c r="C3" s="195"/>
      <c r="D3" s="195"/>
      <c r="E3" s="195"/>
      <c r="F3" s="195"/>
      <c r="G3" s="195"/>
      <c r="H3" s="195"/>
      <c r="I3" s="195"/>
      <c r="J3" s="195"/>
      <c r="K3" s="195"/>
      <c r="L3" s="195"/>
      <c r="M3" s="195"/>
      <c r="N3" s="195"/>
      <c r="O3" s="195"/>
      <c r="P3" s="195"/>
      <c r="Q3" s="195"/>
      <c r="R3" s="195"/>
      <c r="S3" s="195"/>
      <c r="T3" s="195"/>
      <c r="U3" s="195"/>
      <c r="V3" s="195"/>
      <c r="W3" s="195"/>
      <c r="X3" s="195"/>
      <c r="Y3" s="195"/>
      <c r="Z3" s="195"/>
      <c r="AA3" s="195"/>
      <c r="AB3" s="195"/>
      <c r="AC3" s="195"/>
      <c r="AD3" s="195"/>
      <c r="AE3" s="195"/>
      <c r="AF3" s="195"/>
    </row>
    <row r="4" spans="2:32" ht="39" x14ac:dyDescent="0.6">
      <c r="B4" s="195" t="s">
        <v>321</v>
      </c>
      <c r="C4" s="195"/>
      <c r="D4" s="195"/>
      <c r="E4" s="195"/>
      <c r="F4" s="195"/>
      <c r="G4" s="195"/>
      <c r="H4" s="195"/>
      <c r="I4" s="195"/>
      <c r="J4" s="195"/>
      <c r="K4" s="195"/>
      <c r="L4" s="195"/>
      <c r="M4" s="195"/>
      <c r="N4" s="195"/>
      <c r="O4" s="195"/>
      <c r="P4" s="195"/>
      <c r="Q4" s="195"/>
      <c r="R4" s="195"/>
      <c r="S4" s="195"/>
      <c r="T4" s="195"/>
      <c r="U4" s="195"/>
      <c r="V4" s="195"/>
      <c r="W4" s="195"/>
      <c r="X4" s="195"/>
      <c r="Y4" s="195"/>
      <c r="Z4" s="195"/>
      <c r="AA4" s="195"/>
      <c r="AB4" s="195"/>
      <c r="AC4" s="195"/>
      <c r="AD4" s="195"/>
      <c r="AE4" s="195"/>
      <c r="AF4" s="195"/>
    </row>
    <row r="5" spans="2:32" ht="129" customHeight="1" x14ac:dyDescent="0.6"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</row>
    <row r="6" spans="2:32" ht="129" customHeight="1" x14ac:dyDescent="0.6"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42"/>
      <c r="AE6" s="42"/>
      <c r="AF6" s="42"/>
    </row>
    <row r="7" spans="2:32" s="2" customFormat="1" ht="30" x14ac:dyDescent="0.55000000000000004">
      <c r="B7" s="12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</row>
    <row r="8" spans="2:32" s="2" customFormat="1" ht="30" x14ac:dyDescent="0.55000000000000004">
      <c r="B8" s="12" t="s">
        <v>165</v>
      </c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</row>
    <row r="10" spans="2:32" s="13" customFormat="1" ht="31.5" customHeight="1" x14ac:dyDescent="0.6">
      <c r="B10" s="170" t="s">
        <v>29</v>
      </c>
      <c r="C10" s="170" t="s">
        <v>29</v>
      </c>
      <c r="D10" s="170" t="s">
        <v>29</v>
      </c>
      <c r="E10" s="170" t="s">
        <v>29</v>
      </c>
      <c r="F10" s="170" t="s">
        <v>29</v>
      </c>
      <c r="G10" s="170" t="s">
        <v>29</v>
      </c>
      <c r="H10" s="170" t="s">
        <v>29</v>
      </c>
      <c r="I10" s="170" t="s">
        <v>29</v>
      </c>
      <c r="J10" s="170" t="s">
        <v>29</v>
      </c>
      <c r="L10" s="197"/>
      <c r="M10" s="170" t="s">
        <v>2</v>
      </c>
      <c r="N10" s="170" t="s">
        <v>2</v>
      </c>
      <c r="O10" s="170" t="s">
        <v>2</v>
      </c>
      <c r="P10" s="170" t="s">
        <v>2</v>
      </c>
      <c r="R10" s="170" t="s">
        <v>3</v>
      </c>
      <c r="S10" s="170" t="s">
        <v>3</v>
      </c>
      <c r="T10" s="170" t="s">
        <v>3</v>
      </c>
      <c r="U10" s="170" t="s">
        <v>3</v>
      </c>
      <c r="V10" s="170"/>
      <c r="W10" s="170" t="s">
        <v>3</v>
      </c>
      <c r="X10" s="170" t="s">
        <v>3</v>
      </c>
      <c r="Z10" s="170" t="s">
        <v>322</v>
      </c>
      <c r="AA10" s="170" t="s">
        <v>4</v>
      </c>
      <c r="AB10" s="170" t="s">
        <v>4</v>
      </c>
      <c r="AC10" s="170" t="s">
        <v>4</v>
      </c>
      <c r="AD10" s="170" t="s">
        <v>4</v>
      </c>
      <c r="AE10" s="170" t="s">
        <v>4</v>
      </c>
      <c r="AF10" s="170" t="s">
        <v>4</v>
      </c>
    </row>
    <row r="11" spans="2:32" s="13" customFormat="1" x14ac:dyDescent="0.6">
      <c r="B11" s="171" t="s">
        <v>30</v>
      </c>
      <c r="C11" s="15"/>
      <c r="D11" s="171" t="s">
        <v>70</v>
      </c>
      <c r="E11" s="15"/>
      <c r="F11" s="171" t="s">
        <v>22</v>
      </c>
      <c r="G11" s="15"/>
      <c r="H11" s="171" t="s">
        <v>31</v>
      </c>
      <c r="I11" s="15"/>
      <c r="J11" s="171" t="s">
        <v>19</v>
      </c>
      <c r="L11" s="192" t="s">
        <v>5</v>
      </c>
      <c r="M11" s="15"/>
      <c r="N11" s="171" t="s">
        <v>6</v>
      </c>
      <c r="O11" s="15"/>
      <c r="P11" s="171" t="s">
        <v>7</v>
      </c>
      <c r="R11" s="171" t="s">
        <v>8</v>
      </c>
      <c r="S11" s="171" t="s">
        <v>8</v>
      </c>
      <c r="T11" s="171" t="s">
        <v>8</v>
      </c>
      <c r="U11" s="15"/>
      <c r="V11" s="192" t="s">
        <v>9</v>
      </c>
      <c r="W11" s="171" t="s">
        <v>9</v>
      </c>
      <c r="X11" s="171" t="s">
        <v>9</v>
      </c>
      <c r="Z11" s="171" t="s">
        <v>5</v>
      </c>
      <c r="AA11" s="15"/>
      <c r="AB11" s="171" t="s">
        <v>6</v>
      </c>
      <c r="AC11" s="15"/>
      <c r="AD11" s="171" t="s">
        <v>7</v>
      </c>
      <c r="AE11" s="15"/>
      <c r="AF11" s="171" t="s">
        <v>32</v>
      </c>
    </row>
    <row r="12" spans="2:32" s="13" customFormat="1" ht="75.75" customHeight="1" x14ac:dyDescent="0.6">
      <c r="B12" s="172" t="s">
        <v>30</v>
      </c>
      <c r="C12" s="16"/>
      <c r="D12" s="172" t="s">
        <v>21</v>
      </c>
      <c r="E12" s="16"/>
      <c r="F12" s="172" t="s">
        <v>22</v>
      </c>
      <c r="G12" s="16"/>
      <c r="H12" s="172" t="s">
        <v>31</v>
      </c>
      <c r="I12" s="16"/>
      <c r="J12" s="172" t="s">
        <v>19</v>
      </c>
      <c r="L12" s="172"/>
      <c r="M12" s="16"/>
      <c r="N12" s="172" t="s">
        <v>6</v>
      </c>
      <c r="O12" s="16"/>
      <c r="P12" s="172" t="s">
        <v>7</v>
      </c>
      <c r="R12" s="172" t="s">
        <v>5</v>
      </c>
      <c r="S12" s="16"/>
      <c r="T12" s="172" t="s">
        <v>6</v>
      </c>
      <c r="U12" s="16"/>
      <c r="V12" s="191" t="s">
        <v>5</v>
      </c>
      <c r="W12" s="16"/>
      <c r="X12" s="172" t="s">
        <v>12</v>
      </c>
      <c r="Z12" s="172" t="s">
        <v>5</v>
      </c>
      <c r="AA12" s="16"/>
      <c r="AB12" s="172" t="s">
        <v>6</v>
      </c>
      <c r="AC12" s="16"/>
      <c r="AD12" s="172" t="s">
        <v>7</v>
      </c>
      <c r="AE12" s="16"/>
      <c r="AF12" s="172" t="s">
        <v>32</v>
      </c>
    </row>
    <row r="13" spans="2:32" s="13" customFormat="1" ht="32.25" customHeight="1" x14ac:dyDescent="0.65"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99">
        <v>0</v>
      </c>
      <c r="M13" s="99"/>
      <c r="N13" s="99"/>
      <c r="O13" s="99"/>
      <c r="P13" s="99"/>
      <c r="Q13" s="99"/>
      <c r="R13" s="99"/>
      <c r="S13" s="99"/>
      <c r="T13" s="99"/>
      <c r="U13" s="99"/>
      <c r="V13" s="99"/>
      <c r="W13" s="99"/>
      <c r="X13" s="99"/>
      <c r="Y13" s="99"/>
      <c r="Z13" s="99"/>
      <c r="AA13" s="99"/>
      <c r="AB13" s="99"/>
      <c r="AC13" s="99"/>
      <c r="AD13" s="99"/>
      <c r="AE13" s="98"/>
      <c r="AF13" s="105"/>
    </row>
    <row r="14" spans="2:32" ht="27" thickBot="1" x14ac:dyDescent="0.7">
      <c r="B14" s="198" t="s">
        <v>65</v>
      </c>
      <c r="C14" s="198"/>
      <c r="D14" s="198"/>
      <c r="E14" s="198"/>
      <c r="F14" s="198"/>
      <c r="G14" s="198"/>
      <c r="H14" s="198"/>
      <c r="I14" s="198"/>
      <c r="J14" s="198"/>
      <c r="K14" s="19"/>
      <c r="L14" s="106">
        <f>SUM(L13:L13)</f>
        <v>0</v>
      </c>
      <c r="M14" s="98"/>
      <c r="N14" s="106" t="s">
        <v>80</v>
      </c>
      <c r="O14" s="98"/>
      <c r="P14" s="106" t="s">
        <v>80</v>
      </c>
      <c r="Q14" s="98"/>
      <c r="R14" s="106" t="s">
        <v>80</v>
      </c>
      <c r="S14" s="98"/>
      <c r="T14" s="106" t="s">
        <v>80</v>
      </c>
      <c r="U14" s="98"/>
      <c r="V14" s="106" t="s">
        <v>80</v>
      </c>
      <c r="W14" s="98"/>
      <c r="X14" s="106" t="s">
        <v>80</v>
      </c>
      <c r="Y14" s="98"/>
      <c r="Z14" s="106" t="s">
        <v>80</v>
      </c>
      <c r="AA14" s="98"/>
      <c r="AB14" s="106" t="s">
        <v>80</v>
      </c>
      <c r="AC14" s="98"/>
      <c r="AD14" s="106" t="s">
        <v>80</v>
      </c>
      <c r="AE14" s="98"/>
      <c r="AF14" s="107">
        <f>SUM(AF13:AF13)</f>
        <v>0</v>
      </c>
    </row>
    <row r="15" spans="2:32" ht="21.75" thickTop="1" x14ac:dyDescent="0.6">
      <c r="L15" s="97"/>
      <c r="V15"/>
    </row>
    <row r="16" spans="2:32" x14ac:dyDescent="0.6">
      <c r="L16"/>
      <c r="V16"/>
    </row>
    <row r="17" spans="12:22" x14ac:dyDescent="0.6">
      <c r="L17"/>
      <c r="V17"/>
    </row>
    <row r="18" spans="12:22" x14ac:dyDescent="0.6">
      <c r="L18"/>
      <c r="V18"/>
    </row>
    <row r="19" spans="12:22" x14ac:dyDescent="0.6">
      <c r="L19"/>
      <c r="V19"/>
    </row>
    <row r="20" spans="12:22" ht="33" x14ac:dyDescent="0.8">
      <c r="L20"/>
      <c r="P20" s="43">
        <v>5</v>
      </c>
      <c r="V20"/>
    </row>
    <row r="21" spans="12:22" x14ac:dyDescent="0.6">
      <c r="L21"/>
      <c r="V21"/>
    </row>
    <row r="22" spans="12:22" x14ac:dyDescent="0.6">
      <c r="L22"/>
      <c r="V22"/>
    </row>
    <row r="23" spans="12:22" x14ac:dyDescent="0.6">
      <c r="L23"/>
      <c r="V23"/>
    </row>
    <row r="24" spans="12:22" x14ac:dyDescent="0.6">
      <c r="L24"/>
      <c r="V24"/>
    </row>
    <row r="25" spans="12:22" x14ac:dyDescent="0.6">
      <c r="L25"/>
      <c r="V25"/>
    </row>
    <row r="26" spans="12:22" x14ac:dyDescent="0.6">
      <c r="L26"/>
      <c r="V26"/>
    </row>
    <row r="27" spans="12:22" x14ac:dyDescent="0.6">
      <c r="L27"/>
      <c r="V27"/>
    </row>
    <row r="28" spans="12:22" x14ac:dyDescent="0.6">
      <c r="L28"/>
      <c r="V28"/>
    </row>
    <row r="29" spans="12:22" x14ac:dyDescent="0.6">
      <c r="L29"/>
      <c r="V29"/>
    </row>
    <row r="30" spans="12:22" x14ac:dyDescent="0.6">
      <c r="L30"/>
      <c r="V30"/>
    </row>
    <row r="31" spans="12:22" x14ac:dyDescent="0.6">
      <c r="L31"/>
      <c r="V31"/>
    </row>
    <row r="32" spans="12:22" x14ac:dyDescent="0.6">
      <c r="L32"/>
      <c r="V32"/>
    </row>
    <row r="33" spans="12:26" x14ac:dyDescent="0.6">
      <c r="L33"/>
      <c r="V33"/>
    </row>
    <row r="34" spans="12:26" x14ac:dyDescent="0.6">
      <c r="L34"/>
      <c r="V34"/>
    </row>
    <row r="35" spans="12:26" x14ac:dyDescent="0.6">
      <c r="L35"/>
      <c r="V35"/>
    </row>
    <row r="36" spans="12:26" x14ac:dyDescent="0.6">
      <c r="L36"/>
      <c r="V36"/>
      <c r="X36"/>
      <c r="Y36"/>
      <c r="Z36"/>
    </row>
    <row r="37" spans="12:26" x14ac:dyDescent="0.6">
      <c r="L37"/>
      <c r="V37"/>
    </row>
    <row r="38" spans="12:26" x14ac:dyDescent="0.6">
      <c r="L38"/>
      <c r="V38"/>
    </row>
    <row r="39" spans="12:26" x14ac:dyDescent="0.6">
      <c r="L39"/>
      <c r="V39"/>
    </row>
    <row r="40" spans="12:26" x14ac:dyDescent="0.6">
      <c r="L40"/>
      <c r="V40"/>
    </row>
    <row r="41" spans="12:26" x14ac:dyDescent="0.6">
      <c r="L41"/>
    </row>
    <row r="42" spans="12:26" x14ac:dyDescent="0.6">
      <c r="L42"/>
    </row>
    <row r="43" spans="12:26" x14ac:dyDescent="0.6">
      <c r="L43"/>
    </row>
  </sheetData>
  <mergeCells count="26">
    <mergeCell ref="B14:J14"/>
    <mergeCell ref="B2:AF2"/>
    <mergeCell ref="B3:AF3"/>
    <mergeCell ref="B4:AF4"/>
    <mergeCell ref="R10:X10"/>
    <mergeCell ref="Z11:Z12"/>
    <mergeCell ref="AB11:AB12"/>
    <mergeCell ref="AD11:AD12"/>
    <mergeCell ref="AF11:AF12"/>
    <mergeCell ref="Z10:AF10"/>
    <mergeCell ref="R12"/>
    <mergeCell ref="T12"/>
    <mergeCell ref="R11:T11"/>
    <mergeCell ref="V12"/>
    <mergeCell ref="X12"/>
    <mergeCell ref="V11:X11"/>
    <mergeCell ref="B10:J10"/>
    <mergeCell ref="L11:L12"/>
    <mergeCell ref="N11:N12"/>
    <mergeCell ref="P11:P12"/>
    <mergeCell ref="L10:P10"/>
    <mergeCell ref="B11:B12"/>
    <mergeCell ref="D11:D12"/>
    <mergeCell ref="F11:F12"/>
    <mergeCell ref="H11:H12"/>
    <mergeCell ref="J11:J12"/>
  </mergeCells>
  <printOptions horizontalCentered="1" verticalCentered="1"/>
  <pageMargins left="0.7" right="0.7" top="0.75" bottom="0.75" header="0.3" footer="0.3"/>
  <pageSetup paperSize="9" scale="3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2:T27"/>
  <sheetViews>
    <sheetView rightToLeft="1" view="pageBreakPreview" zoomScale="70" zoomScaleNormal="100" zoomScaleSheetLayoutView="70" workbookViewId="0">
      <selection activeCell="J25" sqref="J25"/>
    </sheetView>
  </sheetViews>
  <sheetFormatPr defaultColWidth="9.140625" defaultRowHeight="21" x14ac:dyDescent="0.55000000000000004"/>
  <cols>
    <col min="1" max="1" width="4.5703125" style="2" customWidth="1"/>
    <col min="2" max="2" width="77.7109375" style="2" bestFit="1" customWidth="1"/>
    <col min="3" max="3" width="1" style="2" customWidth="1"/>
    <col min="4" max="4" width="17.5703125" style="2" bestFit="1" customWidth="1"/>
    <col min="5" max="5" width="1" style="2" customWidth="1"/>
    <col min="6" max="6" width="17.5703125" style="2" bestFit="1" customWidth="1"/>
    <col min="7" max="7" width="1" style="2" customWidth="1"/>
    <col min="8" max="8" width="17.5703125" style="2" bestFit="1" customWidth="1"/>
    <col min="9" max="9" width="1" style="2" customWidth="1"/>
    <col min="10" max="10" width="17.5703125" style="2" bestFit="1" customWidth="1"/>
    <col min="11" max="11" width="1" style="2" customWidth="1"/>
    <col min="12" max="12" width="10.28515625" style="2" customWidth="1"/>
    <col min="13" max="13" width="1" style="2" customWidth="1"/>
    <col min="14" max="14" width="9.140625" style="2" customWidth="1"/>
    <col min="15" max="16384" width="9.140625" style="2"/>
  </cols>
  <sheetData>
    <row r="2" spans="2:20" ht="30" x14ac:dyDescent="0.55000000000000004">
      <c r="B2" s="168" t="s">
        <v>182</v>
      </c>
      <c r="C2" s="168"/>
      <c r="D2" s="168"/>
      <c r="E2" s="168"/>
      <c r="F2" s="168"/>
      <c r="G2" s="168"/>
      <c r="H2" s="168"/>
      <c r="I2" s="168"/>
      <c r="J2" s="168"/>
      <c r="K2" s="168"/>
      <c r="L2" s="168"/>
    </row>
    <row r="3" spans="2:20" ht="30" x14ac:dyDescent="0.55000000000000004">
      <c r="B3" s="168" t="s">
        <v>0</v>
      </c>
      <c r="C3" s="168"/>
      <c r="D3" s="168"/>
      <c r="E3" s="168"/>
      <c r="F3" s="168"/>
      <c r="G3" s="168"/>
      <c r="H3" s="168"/>
      <c r="I3" s="168"/>
      <c r="J3" s="168"/>
      <c r="K3" s="168"/>
      <c r="L3" s="168"/>
    </row>
    <row r="4" spans="2:20" ht="30" x14ac:dyDescent="0.55000000000000004">
      <c r="B4" s="168" t="s">
        <v>321</v>
      </c>
      <c r="C4" s="168"/>
      <c r="D4" s="168"/>
      <c r="E4" s="168"/>
      <c r="F4" s="168"/>
      <c r="G4" s="168"/>
      <c r="H4" s="168"/>
      <c r="I4" s="168"/>
      <c r="J4" s="168"/>
      <c r="K4" s="168"/>
      <c r="L4" s="168"/>
    </row>
    <row r="5" spans="2:20" ht="30" x14ac:dyDescent="0.55000000000000004">
      <c r="B5" s="12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</row>
    <row r="6" spans="2:20" ht="30" x14ac:dyDescent="0.55000000000000004">
      <c r="B6" s="12" t="s">
        <v>166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8" spans="2:20" s="4" customFormat="1" x14ac:dyDescent="0.55000000000000004">
      <c r="B8" s="169" t="s">
        <v>33</v>
      </c>
      <c r="D8" s="170" t="s">
        <v>299</v>
      </c>
      <c r="F8" s="170" t="s">
        <v>3</v>
      </c>
      <c r="G8" s="170" t="s">
        <v>3</v>
      </c>
      <c r="H8" s="170" t="s">
        <v>3</v>
      </c>
      <c r="J8" s="170" t="s">
        <v>322</v>
      </c>
      <c r="K8" s="170" t="s">
        <v>4</v>
      </c>
      <c r="L8" s="170" t="s">
        <v>4</v>
      </c>
    </row>
    <row r="9" spans="2:20" s="4" customFormat="1" x14ac:dyDescent="0.55000000000000004">
      <c r="B9" s="202" t="s">
        <v>33</v>
      </c>
      <c r="D9" s="200" t="s">
        <v>34</v>
      </c>
      <c r="F9" s="200" t="s">
        <v>35</v>
      </c>
      <c r="G9" s="27"/>
      <c r="H9" s="200" t="s">
        <v>36</v>
      </c>
      <c r="J9" s="200" t="s">
        <v>34</v>
      </c>
      <c r="K9" s="27"/>
      <c r="L9" s="201" t="s">
        <v>32</v>
      </c>
    </row>
    <row r="10" spans="2:20" s="4" customFormat="1" x14ac:dyDescent="0.55000000000000004">
      <c r="B10" s="3" t="s">
        <v>245</v>
      </c>
      <c r="C10" s="102"/>
      <c r="D10" s="102">
        <v>3493068638</v>
      </c>
      <c r="E10" s="102"/>
      <c r="F10" s="102">
        <v>56326621605</v>
      </c>
      <c r="G10" s="102"/>
      <c r="H10" s="102">
        <v>59380712497</v>
      </c>
      <c r="I10" s="102"/>
      <c r="J10" s="102">
        <v>438977746</v>
      </c>
      <c r="K10" s="6"/>
      <c r="L10" s="31">
        <f>J10/'سرمایه گذاری ها'!$O$17</f>
        <v>1.3173870121516735E-3</v>
      </c>
      <c r="N10"/>
    </row>
    <row r="11" spans="2:20" s="4" customFormat="1" x14ac:dyDescent="0.55000000000000004">
      <c r="B11" s="3" t="s">
        <v>243</v>
      </c>
      <c r="C11" s="102"/>
      <c r="D11" s="102">
        <v>1313461</v>
      </c>
      <c r="E11" s="102"/>
      <c r="F11" s="102">
        <v>5072</v>
      </c>
      <c r="G11" s="102"/>
      <c r="H11" s="102">
        <v>79200</v>
      </c>
      <c r="I11" s="102"/>
      <c r="J11" s="102">
        <v>1239333</v>
      </c>
      <c r="K11" s="6"/>
      <c r="L11" s="31">
        <f>J11/'سرمایه گذاری ها'!$O$17</f>
        <v>3.7192801065841958E-6</v>
      </c>
      <c r="N11"/>
    </row>
    <row r="12" spans="2:20" s="4" customFormat="1" x14ac:dyDescent="0.55000000000000004">
      <c r="B12" s="3" t="s">
        <v>244</v>
      </c>
      <c r="C12" s="102"/>
      <c r="D12" s="102">
        <v>311682</v>
      </c>
      <c r="E12" s="102"/>
      <c r="F12" s="102">
        <v>1277</v>
      </c>
      <c r="G12" s="102"/>
      <c r="H12" s="102">
        <v>28800</v>
      </c>
      <c r="I12" s="102"/>
      <c r="J12" s="102">
        <v>284159</v>
      </c>
      <c r="K12" s="6"/>
      <c r="L12" s="31">
        <f>J12/'سرمایه گذاری ها'!$O$17</f>
        <v>8.5277073700680809E-7</v>
      </c>
      <c r="N12"/>
    </row>
    <row r="13" spans="2:20" s="4" customFormat="1" x14ac:dyDescent="0.55000000000000004">
      <c r="B13" s="5"/>
      <c r="C13" s="6"/>
      <c r="D13" s="68">
        <v>3.6200000000000003E-2</v>
      </c>
      <c r="E13" s="6"/>
      <c r="F13" s="68"/>
      <c r="G13" s="6"/>
      <c r="H13" s="68"/>
      <c r="I13" s="6"/>
      <c r="J13" s="68"/>
      <c r="K13" s="6"/>
      <c r="L13" s="31"/>
      <c r="N13"/>
    </row>
    <row r="14" spans="2:20" ht="27" thickBot="1" x14ac:dyDescent="0.6">
      <c r="B14" s="53" t="s">
        <v>65</v>
      </c>
      <c r="D14" s="54">
        <f>SUM(D10:D13)</f>
        <v>3494693781.0362</v>
      </c>
      <c r="E14" s="54">
        <f>SUM(E10:E12)</f>
        <v>0</v>
      </c>
      <c r="F14" s="54">
        <f>SUM(F10:F12)</f>
        <v>56326627954</v>
      </c>
      <c r="G14" s="54">
        <f>SUM(G10:G12)</f>
        <v>0</v>
      </c>
      <c r="H14" s="54">
        <f>SUM(H10:H12)</f>
        <v>59380820497</v>
      </c>
      <c r="I14" s="54">
        <f>SUM(I10:I12)</f>
        <v>0</v>
      </c>
      <c r="J14" s="54">
        <f>SUM(J10:J13)</f>
        <v>440501238</v>
      </c>
      <c r="L14" s="62">
        <f>SUM(L10:L13)</f>
        <v>1.3219590629952643E-3</v>
      </c>
      <c r="N14"/>
    </row>
    <row r="15" spans="2:20" ht="21.75" thickTop="1" x14ac:dyDescent="0.55000000000000004">
      <c r="D15"/>
      <c r="N15"/>
    </row>
    <row r="16" spans="2:20" x14ac:dyDescent="0.55000000000000004">
      <c r="B16" s="199">
        <v>6</v>
      </c>
      <c r="C16" s="199"/>
      <c r="D16" s="199"/>
      <c r="E16" s="199"/>
      <c r="F16" s="199"/>
      <c r="G16" s="199"/>
      <c r="H16" s="199"/>
      <c r="I16" s="199"/>
      <c r="J16" s="199"/>
      <c r="K16" s="199"/>
      <c r="L16" s="199"/>
      <c r="N16"/>
    </row>
    <row r="17" spans="2:14" x14ac:dyDescent="0.55000000000000004">
      <c r="B17" s="20"/>
      <c r="D17"/>
      <c r="N17"/>
    </row>
    <row r="18" spans="2:14" x14ac:dyDescent="0.55000000000000004">
      <c r="D18"/>
      <c r="N18"/>
    </row>
    <row r="19" spans="2:14" x14ac:dyDescent="0.55000000000000004">
      <c r="D19"/>
      <c r="N19"/>
    </row>
    <row r="20" spans="2:14" x14ac:dyDescent="0.55000000000000004">
      <c r="D20"/>
      <c r="N20"/>
    </row>
    <row r="21" spans="2:14" x14ac:dyDescent="0.55000000000000004">
      <c r="D21"/>
      <c r="N21"/>
    </row>
    <row r="22" spans="2:14" x14ac:dyDescent="0.55000000000000004">
      <c r="D22"/>
      <c r="N22"/>
    </row>
    <row r="23" spans="2:14" x14ac:dyDescent="0.55000000000000004">
      <c r="D23"/>
      <c r="N23"/>
    </row>
    <row r="24" spans="2:14" x14ac:dyDescent="0.55000000000000004">
      <c r="D24"/>
      <c r="N24"/>
    </row>
    <row r="25" spans="2:14" x14ac:dyDescent="0.55000000000000004">
      <c r="D25"/>
      <c r="N25"/>
    </row>
    <row r="26" spans="2:14" x14ac:dyDescent="0.55000000000000004">
      <c r="N26"/>
    </row>
    <row r="27" spans="2:14" x14ac:dyDescent="0.55000000000000004">
      <c r="D27" s="3"/>
      <c r="N27"/>
    </row>
  </sheetData>
  <sortState xmlns:xlrd2="http://schemas.microsoft.com/office/spreadsheetml/2017/richdata2" ref="B10:L12">
    <sortCondition descending="1" ref="J10:J12"/>
  </sortState>
  <mergeCells count="13">
    <mergeCell ref="B16:L16"/>
    <mergeCell ref="B2:L2"/>
    <mergeCell ref="B3:L3"/>
    <mergeCell ref="B4:L4"/>
    <mergeCell ref="J9"/>
    <mergeCell ref="L9"/>
    <mergeCell ref="J8:L8"/>
    <mergeCell ref="D9"/>
    <mergeCell ref="D8"/>
    <mergeCell ref="F9"/>
    <mergeCell ref="H9"/>
    <mergeCell ref="F8:H8"/>
    <mergeCell ref="B8:B9"/>
  </mergeCells>
  <printOptions horizontalCentered="1" verticalCentered="1"/>
  <pageMargins left="0.7" right="0.7" top="0.75" bottom="0.75" header="0.3" footer="0.3"/>
  <pageSetup paperSize="9" scale="78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Y21"/>
  <sheetViews>
    <sheetView rightToLeft="1" view="pageBreakPreview" zoomScaleNormal="100" zoomScaleSheetLayoutView="100" workbookViewId="0">
      <selection activeCell="M14" sqref="M14"/>
    </sheetView>
  </sheetViews>
  <sheetFormatPr defaultRowHeight="15" x14ac:dyDescent="0.25"/>
  <cols>
    <col min="1" max="1" width="30" bestFit="1" customWidth="1"/>
    <col min="2" max="2" width="0.7109375" customWidth="1"/>
    <col min="3" max="3" width="12.28515625" bestFit="1" customWidth="1"/>
    <col min="4" max="4" width="0.7109375" customWidth="1"/>
    <col min="5" max="5" width="19.42578125" bestFit="1" customWidth="1"/>
    <col min="6" max="6" width="0.7109375" customWidth="1"/>
    <col min="7" max="7" width="16" bestFit="1" customWidth="1"/>
    <col min="8" max="8" width="0.7109375" customWidth="1"/>
    <col min="9" max="9" width="12.140625" bestFit="1" customWidth="1"/>
    <col min="10" max="10" width="0.7109375" customWidth="1"/>
    <col min="11" max="11" width="18.85546875" bestFit="1" customWidth="1"/>
    <col min="12" max="12" width="0.7109375" customWidth="1"/>
    <col min="13" max="13" width="14.42578125" bestFit="1" customWidth="1"/>
    <col min="14" max="14" width="0.7109375" customWidth="1"/>
    <col min="15" max="15" width="19.85546875" bestFit="1" customWidth="1"/>
    <col min="16" max="16" width="0.7109375" customWidth="1"/>
    <col min="17" max="17" width="10.28515625" bestFit="1" customWidth="1"/>
    <col min="18" max="18" width="0.7109375" customWidth="1"/>
    <col min="19" max="19" width="21.7109375" customWidth="1"/>
    <col min="20" max="20" width="0.7109375" customWidth="1"/>
    <col min="21" max="21" width="15.5703125" bestFit="1" customWidth="1"/>
    <col min="22" max="22" width="0.7109375" customWidth="1"/>
    <col min="23" max="23" width="16.28515625" customWidth="1"/>
    <col min="24" max="24" width="0.7109375" customWidth="1"/>
    <col min="25" max="25" width="18.28515625" customWidth="1"/>
  </cols>
  <sheetData>
    <row r="1" spans="1:25" ht="25.5" x14ac:dyDescent="0.25">
      <c r="A1" s="189" t="s">
        <v>182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  <c r="P1" s="189"/>
      <c r="Q1" s="189"/>
      <c r="R1" s="189"/>
      <c r="S1" s="189"/>
      <c r="T1" s="189"/>
      <c r="U1" s="189"/>
      <c r="V1" s="189"/>
      <c r="W1" s="189"/>
      <c r="X1" s="189"/>
      <c r="Y1" s="189"/>
    </row>
    <row r="2" spans="1:25" ht="25.5" x14ac:dyDescent="0.25">
      <c r="A2" s="189" t="s">
        <v>89</v>
      </c>
      <c r="B2" s="189"/>
      <c r="C2" s="189"/>
      <c r="D2" s="189"/>
      <c r="E2" s="189"/>
      <c r="F2" s="189"/>
      <c r="G2" s="189"/>
      <c r="H2" s="189"/>
      <c r="I2" s="189"/>
      <c r="J2" s="189"/>
      <c r="K2" s="189"/>
      <c r="L2" s="189"/>
      <c r="M2" s="189"/>
      <c r="N2" s="189"/>
      <c r="O2" s="189"/>
      <c r="P2" s="189"/>
      <c r="Q2" s="189"/>
      <c r="R2" s="189"/>
      <c r="S2" s="189"/>
      <c r="T2" s="189"/>
      <c r="U2" s="189"/>
      <c r="V2" s="189"/>
      <c r="W2" s="189"/>
      <c r="X2" s="189"/>
      <c r="Y2" s="189"/>
    </row>
    <row r="3" spans="1:25" ht="25.5" x14ac:dyDescent="0.25">
      <c r="A3" s="189" t="s">
        <v>321</v>
      </c>
      <c r="B3" s="189"/>
      <c r="C3" s="189"/>
      <c r="D3" s="189"/>
      <c r="E3" s="189"/>
      <c r="F3" s="189"/>
      <c r="G3" s="189"/>
      <c r="H3" s="189"/>
      <c r="I3" s="189"/>
      <c r="J3" s="189"/>
      <c r="K3" s="189"/>
      <c r="L3" s="189"/>
      <c r="M3" s="189"/>
      <c r="N3" s="189"/>
      <c r="O3" s="189"/>
      <c r="P3" s="189"/>
      <c r="Q3" s="189"/>
      <c r="R3" s="189"/>
      <c r="S3" s="189"/>
      <c r="T3" s="189"/>
      <c r="U3" s="189"/>
      <c r="V3" s="189"/>
      <c r="W3" s="189"/>
      <c r="X3" s="189"/>
      <c r="Y3" s="189"/>
    </row>
    <row r="4" spans="1:25" x14ac:dyDescent="0.25">
      <c r="A4" s="120"/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20"/>
      <c r="T4" s="120"/>
      <c r="U4" s="120"/>
      <c r="V4" s="120"/>
      <c r="W4" s="120"/>
      <c r="X4" s="120"/>
      <c r="Y4" s="120"/>
    </row>
    <row r="5" spans="1:25" ht="24" x14ac:dyDescent="0.25">
      <c r="A5" s="143" t="s">
        <v>167</v>
      </c>
      <c r="B5" s="203"/>
      <c r="C5" s="203"/>
      <c r="D5" s="203"/>
      <c r="E5" s="203"/>
      <c r="F5" s="203"/>
      <c r="G5" s="203"/>
      <c r="H5" s="203"/>
      <c r="I5" s="203"/>
      <c r="J5" s="203"/>
      <c r="K5" s="203"/>
      <c r="L5" s="203"/>
      <c r="M5" s="203"/>
      <c r="N5" s="203"/>
      <c r="O5" s="203"/>
      <c r="P5" s="203"/>
      <c r="Q5" s="203"/>
      <c r="R5" s="203"/>
      <c r="S5" s="203"/>
      <c r="T5" s="203"/>
      <c r="U5" s="203"/>
      <c r="V5" s="203"/>
      <c r="W5" s="203"/>
      <c r="X5" s="203"/>
      <c r="Y5" s="203"/>
    </row>
    <row r="6" spans="1:25" ht="21" x14ac:dyDescent="0.25">
      <c r="A6" s="120"/>
      <c r="B6" s="120"/>
      <c r="C6" s="120"/>
      <c r="D6" s="187" t="s">
        <v>299</v>
      </c>
      <c r="E6" s="187"/>
      <c r="F6" s="187"/>
      <c r="G6" s="187"/>
      <c r="H6" s="120"/>
      <c r="I6" s="187" t="s">
        <v>3</v>
      </c>
      <c r="J6" s="187"/>
      <c r="K6" s="187"/>
      <c r="L6" s="187"/>
      <c r="M6" s="187"/>
      <c r="N6" s="187"/>
      <c r="O6" s="187"/>
      <c r="P6" s="120"/>
      <c r="Q6" s="187" t="s">
        <v>322</v>
      </c>
      <c r="R6" s="187"/>
      <c r="S6" s="187"/>
      <c r="T6" s="187"/>
      <c r="U6" s="187"/>
      <c r="V6" s="187"/>
      <c r="W6" s="187"/>
      <c r="X6" s="187"/>
      <c r="Y6" s="187"/>
    </row>
    <row r="7" spans="1:25" ht="21" x14ac:dyDescent="0.25">
      <c r="A7" s="120"/>
      <c r="B7" s="120"/>
      <c r="C7" s="120"/>
      <c r="D7" s="121"/>
      <c r="E7" s="121"/>
      <c r="F7" s="121"/>
      <c r="G7" s="121"/>
      <c r="H7" s="120"/>
      <c r="I7" s="184" t="s">
        <v>98</v>
      </c>
      <c r="J7" s="184"/>
      <c r="K7" s="184"/>
      <c r="L7" s="121"/>
      <c r="M7" s="184" t="s">
        <v>99</v>
      </c>
      <c r="N7" s="184"/>
      <c r="O7" s="184"/>
      <c r="P7" s="120"/>
      <c r="Q7" s="121"/>
      <c r="R7" s="121"/>
      <c r="S7" s="121"/>
      <c r="T7" s="121"/>
      <c r="U7" s="121"/>
      <c r="V7" s="121"/>
      <c r="W7" s="121"/>
      <c r="X7" s="121"/>
      <c r="Y7" s="121"/>
    </row>
    <row r="8" spans="1:25" ht="21" x14ac:dyDescent="0.25">
      <c r="A8" s="122" t="s">
        <v>100</v>
      </c>
      <c r="B8" s="120"/>
      <c r="C8" s="122" t="s">
        <v>101</v>
      </c>
      <c r="D8" s="120"/>
      <c r="E8" s="122" t="s">
        <v>6</v>
      </c>
      <c r="F8" s="120"/>
      <c r="G8" s="122" t="s">
        <v>7</v>
      </c>
      <c r="H8" s="120"/>
      <c r="I8" s="123" t="s">
        <v>5</v>
      </c>
      <c r="J8" s="121"/>
      <c r="K8" s="123" t="s">
        <v>6</v>
      </c>
      <c r="L8" s="120"/>
      <c r="M8" s="123" t="s">
        <v>5</v>
      </c>
      <c r="N8" s="121"/>
      <c r="O8" s="123" t="s">
        <v>12</v>
      </c>
      <c r="P8" s="120"/>
      <c r="Q8" s="122" t="s">
        <v>5</v>
      </c>
      <c r="R8" s="120"/>
      <c r="S8" s="122" t="s">
        <v>102</v>
      </c>
      <c r="T8" s="120"/>
      <c r="U8" s="122" t="s">
        <v>6</v>
      </c>
      <c r="V8" s="120"/>
      <c r="W8" s="122" t="s">
        <v>7</v>
      </c>
      <c r="X8" s="120"/>
      <c r="Y8" s="122" t="s">
        <v>103</v>
      </c>
    </row>
    <row r="9" spans="1:25" ht="21" x14ac:dyDescent="0.25">
      <c r="A9" s="133"/>
      <c r="B9" s="120"/>
      <c r="C9" s="160">
        <v>0</v>
      </c>
      <c r="D9" s="161"/>
      <c r="E9" s="160">
        <v>0</v>
      </c>
      <c r="F9" s="161"/>
      <c r="G9" s="160">
        <v>0</v>
      </c>
      <c r="H9" s="160">
        <v>0</v>
      </c>
      <c r="I9" s="160">
        <v>0</v>
      </c>
      <c r="J9" s="160">
        <v>0</v>
      </c>
      <c r="K9" s="160">
        <v>0</v>
      </c>
      <c r="L9" s="160">
        <v>0</v>
      </c>
      <c r="M9" s="160">
        <v>0</v>
      </c>
      <c r="N9" s="160">
        <v>0</v>
      </c>
      <c r="O9" s="160">
        <v>0</v>
      </c>
      <c r="P9" s="160">
        <v>0</v>
      </c>
      <c r="Q9" s="160">
        <v>0</v>
      </c>
      <c r="R9" s="160">
        <v>0</v>
      </c>
      <c r="S9" s="160">
        <v>0</v>
      </c>
      <c r="T9" s="160">
        <v>0</v>
      </c>
      <c r="U9" s="160">
        <v>0</v>
      </c>
      <c r="V9" s="160">
        <v>0</v>
      </c>
      <c r="W9" s="160">
        <v>0</v>
      </c>
      <c r="X9" s="160">
        <v>0</v>
      </c>
      <c r="Y9" s="160">
        <v>0</v>
      </c>
    </row>
    <row r="10" spans="1:25" ht="21.75" thickBot="1" x14ac:dyDescent="0.3">
      <c r="A10" s="147" t="s">
        <v>65</v>
      </c>
      <c r="B10" s="148"/>
      <c r="C10" s="153">
        <f>SUM(C9:C9)</f>
        <v>0</v>
      </c>
      <c r="D10" s="162"/>
      <c r="E10" s="153">
        <f>SUM(E9:E9)</f>
        <v>0</v>
      </c>
      <c r="F10" s="162"/>
      <c r="G10" s="153">
        <f>SUM(G9:G9)</f>
        <v>0</v>
      </c>
      <c r="H10" s="162"/>
      <c r="I10" s="153">
        <f>SUM(I9:I9)</f>
        <v>0</v>
      </c>
      <c r="J10" s="162"/>
      <c r="K10" s="153">
        <f>SUM(K9:K9)</f>
        <v>0</v>
      </c>
      <c r="L10" s="162"/>
      <c r="M10" s="153">
        <f>SUM(M9:M9)</f>
        <v>0</v>
      </c>
      <c r="N10" s="162"/>
      <c r="O10" s="153">
        <f>SUM(O9:O9)</f>
        <v>0</v>
      </c>
      <c r="P10" s="148"/>
      <c r="Q10" s="147">
        <f>SUM(Q9:Q9)</f>
        <v>0</v>
      </c>
      <c r="R10" s="148"/>
      <c r="S10" s="147"/>
      <c r="T10" s="148"/>
      <c r="U10" s="147">
        <f>SUM(U9:U9)</f>
        <v>0</v>
      </c>
      <c r="V10" s="148"/>
      <c r="W10" s="147">
        <f>SUM(W9:W9)</f>
        <v>0</v>
      </c>
      <c r="X10" s="148"/>
      <c r="Y10" s="147">
        <f>SUM(Y9:Y9)</f>
        <v>0</v>
      </c>
    </row>
    <row r="11" spans="1:25" ht="15.75" thickTop="1" x14ac:dyDescent="0.25">
      <c r="A11" s="120"/>
      <c r="B11" s="120"/>
      <c r="C11" s="120"/>
      <c r="D11" s="120"/>
      <c r="E11" s="120"/>
      <c r="F11" s="120"/>
      <c r="G11" s="120"/>
      <c r="H11" s="120"/>
      <c r="I11" s="120"/>
      <c r="J11" s="120"/>
      <c r="K11" s="120"/>
      <c r="L11" s="120"/>
      <c r="M11" s="120"/>
      <c r="N11" s="120"/>
      <c r="O11" s="120"/>
      <c r="P11" s="120"/>
      <c r="Q11" s="120"/>
      <c r="R11" s="120"/>
      <c r="S11" s="120"/>
      <c r="T11" s="120"/>
      <c r="U11" s="120"/>
      <c r="V11" s="120"/>
      <c r="W11" s="120"/>
      <c r="X11" s="120"/>
      <c r="Y11" s="120"/>
    </row>
    <row r="12" spans="1:25" x14ac:dyDescent="0.25">
      <c r="A12" s="120"/>
      <c r="B12" s="120"/>
      <c r="C12" s="120"/>
      <c r="D12" s="120"/>
      <c r="E12" s="120"/>
      <c r="F12" s="120"/>
      <c r="G12" s="120"/>
      <c r="H12" s="120"/>
      <c r="I12" s="120"/>
      <c r="J12" s="120"/>
      <c r="K12" s="120"/>
      <c r="L12" s="120"/>
      <c r="M12" s="120"/>
      <c r="N12" s="120"/>
      <c r="O12" s="120"/>
      <c r="P12" s="120"/>
      <c r="Q12" s="120"/>
      <c r="R12" s="120"/>
      <c r="S12" s="120"/>
      <c r="T12" s="120"/>
      <c r="U12" s="120"/>
      <c r="V12" s="120"/>
      <c r="W12" s="120"/>
      <c r="X12" s="120"/>
      <c r="Y12" s="120"/>
    </row>
    <row r="13" spans="1:25" x14ac:dyDescent="0.25">
      <c r="A13" s="120"/>
      <c r="B13" s="120"/>
      <c r="C13" s="120"/>
      <c r="D13" s="120"/>
      <c r="E13" s="120"/>
      <c r="F13" s="120"/>
      <c r="G13" s="120"/>
      <c r="H13" s="120"/>
      <c r="I13" s="120"/>
      <c r="J13" s="120"/>
      <c r="K13" s="120"/>
      <c r="L13" s="120"/>
      <c r="M13" s="120"/>
      <c r="N13" s="120"/>
      <c r="O13" s="120"/>
      <c r="P13" s="120"/>
      <c r="Q13" s="120"/>
      <c r="R13" s="120"/>
      <c r="S13" s="120"/>
      <c r="T13" s="120"/>
      <c r="U13" s="120"/>
      <c r="V13" s="120"/>
      <c r="W13" s="120"/>
      <c r="X13" s="120"/>
      <c r="Y13" s="120"/>
    </row>
    <row r="14" spans="1:25" x14ac:dyDescent="0.25">
      <c r="A14" s="120"/>
      <c r="B14" s="120"/>
      <c r="C14" s="120"/>
      <c r="D14" s="120"/>
      <c r="E14" s="120"/>
      <c r="F14" s="120"/>
      <c r="G14" s="120"/>
      <c r="H14" s="120"/>
      <c r="I14" s="120"/>
      <c r="J14" s="120"/>
      <c r="K14" s="120"/>
      <c r="L14" s="120"/>
      <c r="M14" s="120"/>
      <c r="N14" s="120"/>
      <c r="O14" s="120"/>
      <c r="P14" s="120"/>
      <c r="Q14" s="120"/>
      <c r="R14" s="120"/>
      <c r="S14" s="120"/>
      <c r="T14" s="120"/>
      <c r="U14" s="120"/>
      <c r="V14" s="120"/>
      <c r="W14" s="120"/>
      <c r="X14" s="120"/>
      <c r="Y14" s="120"/>
    </row>
    <row r="15" spans="1:25" x14ac:dyDescent="0.25">
      <c r="A15" s="120"/>
      <c r="B15" s="120"/>
      <c r="C15" s="120"/>
      <c r="D15" s="120"/>
      <c r="E15" s="120"/>
      <c r="F15" s="120"/>
      <c r="G15" s="120"/>
      <c r="H15" s="120"/>
      <c r="I15" s="120"/>
      <c r="J15" s="120"/>
      <c r="K15" s="120"/>
      <c r="L15" s="120"/>
      <c r="M15" s="120"/>
      <c r="N15" s="120"/>
      <c r="O15" s="120"/>
      <c r="P15" s="120"/>
      <c r="Q15" s="120"/>
      <c r="R15" s="120"/>
      <c r="S15" s="120"/>
      <c r="T15" s="120"/>
      <c r="U15" s="120"/>
      <c r="V15" s="120"/>
      <c r="W15" s="120"/>
      <c r="X15" s="120"/>
      <c r="Y15" s="120"/>
    </row>
    <row r="16" spans="1:25" x14ac:dyDescent="0.25">
      <c r="A16" s="120"/>
      <c r="B16" s="120"/>
      <c r="C16" s="120"/>
      <c r="D16" s="120"/>
      <c r="E16" s="120"/>
      <c r="F16" s="120"/>
      <c r="G16" s="120"/>
      <c r="H16" s="120"/>
      <c r="I16" s="120"/>
      <c r="J16" s="120"/>
      <c r="K16" s="120"/>
      <c r="L16" s="120"/>
      <c r="M16" s="120"/>
      <c r="N16" s="120"/>
      <c r="O16" s="120"/>
      <c r="P16" s="120"/>
      <c r="Q16" s="120"/>
      <c r="R16" s="120"/>
      <c r="S16" s="120"/>
      <c r="T16" s="120"/>
      <c r="U16" s="120"/>
      <c r="V16" s="120"/>
      <c r="W16" s="120"/>
      <c r="X16" s="120"/>
      <c r="Y16" s="120"/>
    </row>
    <row r="21" spans="1:25" ht="21" x14ac:dyDescent="0.55000000000000004">
      <c r="A21" s="199">
        <v>7</v>
      </c>
      <c r="B21" s="199"/>
      <c r="C21" s="199"/>
      <c r="D21" s="199"/>
      <c r="E21" s="199"/>
      <c r="F21" s="199"/>
      <c r="G21" s="199"/>
      <c r="H21" s="199"/>
      <c r="I21" s="199"/>
      <c r="J21" s="199"/>
      <c r="K21" s="199"/>
      <c r="L21" s="199"/>
      <c r="M21" s="199"/>
      <c r="N21" s="199"/>
      <c r="O21" s="199"/>
      <c r="P21" s="199"/>
      <c r="Q21" s="199"/>
      <c r="R21" s="199"/>
      <c r="S21" s="199"/>
      <c r="T21" s="199"/>
      <c r="U21" s="199"/>
      <c r="V21" s="199"/>
      <c r="W21" s="199"/>
      <c r="X21" s="199"/>
      <c r="Y21" s="199"/>
    </row>
  </sheetData>
  <mergeCells count="10">
    <mergeCell ref="A21:Y21"/>
    <mergeCell ref="A1:Y1"/>
    <mergeCell ref="A2:Y2"/>
    <mergeCell ref="A3:Y3"/>
    <mergeCell ref="B5:Y5"/>
    <mergeCell ref="D6:G6"/>
    <mergeCell ref="I6:O6"/>
    <mergeCell ref="Q6:Y6"/>
    <mergeCell ref="I7:K7"/>
    <mergeCell ref="M7:O7"/>
  </mergeCells>
  <pageMargins left="0.7" right="0.7" top="0.75" bottom="0.75" header="0.3" footer="0.3"/>
  <pageSetup paperSize="9" scale="56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2:AB36"/>
  <sheetViews>
    <sheetView rightToLeft="1" view="pageBreakPreview" zoomScale="55" zoomScaleNormal="70" zoomScaleSheetLayoutView="55" workbookViewId="0">
      <selection activeCell="S5" sqref="S5"/>
    </sheetView>
  </sheetViews>
  <sheetFormatPr defaultColWidth="9.140625" defaultRowHeight="21" x14ac:dyDescent="0.6"/>
  <cols>
    <col min="1" max="1" width="1.5703125" style="1" customWidth="1"/>
    <col min="2" max="2" width="44.42578125" style="1" customWidth="1"/>
    <col min="3" max="3" width="1" style="1" customWidth="1"/>
    <col min="4" max="4" width="16.85546875" style="1" bestFit="1" customWidth="1"/>
    <col min="5" max="5" width="1" style="1" customWidth="1"/>
    <col min="6" max="6" width="18.5703125" style="1" bestFit="1" customWidth="1"/>
    <col min="7" max="7" width="1" style="1" customWidth="1"/>
    <col min="8" max="8" width="24.5703125" style="1" customWidth="1"/>
    <col min="9" max="9" width="1" style="1" customWidth="1"/>
    <col min="10" max="10" width="18" style="1" bestFit="1" customWidth="1"/>
    <col min="11" max="11" width="1" style="1" customWidth="1"/>
    <col min="12" max="12" width="27" style="1" customWidth="1"/>
    <col min="13" max="13" width="1" style="1" customWidth="1"/>
    <col min="14" max="14" width="23" style="1" customWidth="1"/>
    <col min="15" max="15" width="1" style="1" customWidth="1"/>
    <col min="16" max="16" width="9.140625" style="1" customWidth="1"/>
    <col min="17" max="21" width="9.140625" style="1"/>
    <col min="22" max="22" width="9" customWidth="1"/>
    <col min="23" max="16384" width="9.140625" style="1"/>
  </cols>
  <sheetData>
    <row r="2" spans="2:28" ht="35.25" x14ac:dyDescent="0.6">
      <c r="B2" s="204" t="s">
        <v>182</v>
      </c>
      <c r="C2" s="204"/>
      <c r="D2" s="204"/>
      <c r="E2" s="204"/>
      <c r="F2" s="204"/>
      <c r="G2" s="204"/>
      <c r="H2" s="204"/>
      <c r="I2" s="204"/>
      <c r="J2" s="204"/>
      <c r="K2" s="204"/>
      <c r="L2" s="204"/>
      <c r="M2" s="204"/>
      <c r="N2" s="204"/>
    </row>
    <row r="3" spans="2:28" ht="35.25" x14ac:dyDescent="0.6">
      <c r="B3" s="204" t="s">
        <v>0</v>
      </c>
      <c r="C3" s="204"/>
      <c r="D3" s="204"/>
      <c r="E3" s="204"/>
      <c r="F3" s="204"/>
      <c r="G3" s="204"/>
      <c r="H3" s="204"/>
      <c r="I3" s="204"/>
      <c r="J3" s="204"/>
      <c r="K3" s="204"/>
      <c r="L3" s="204"/>
      <c r="M3" s="204"/>
      <c r="N3" s="204"/>
    </row>
    <row r="4" spans="2:28" ht="35.25" x14ac:dyDescent="0.6">
      <c r="B4" s="204" t="s">
        <v>321</v>
      </c>
      <c r="C4" s="204"/>
      <c r="D4" s="204"/>
      <c r="E4" s="204"/>
      <c r="F4" s="204"/>
      <c r="G4" s="204"/>
      <c r="H4" s="204"/>
      <c r="I4" s="204"/>
      <c r="J4" s="204"/>
      <c r="K4" s="204"/>
      <c r="L4" s="204"/>
      <c r="M4" s="204"/>
      <c r="N4" s="204"/>
    </row>
    <row r="5" spans="2:28" ht="138.75" customHeight="1" x14ac:dyDescent="0.6"/>
    <row r="6" spans="2:28" s="2" customFormat="1" ht="30" x14ac:dyDescent="0.55000000000000004">
      <c r="B6" s="12" t="s">
        <v>74</v>
      </c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/>
      <c r="W6" s="11"/>
      <c r="X6" s="11"/>
      <c r="Y6" s="11"/>
      <c r="Z6" s="11"/>
      <c r="AA6" s="11"/>
      <c r="AB6" s="11"/>
    </row>
    <row r="7" spans="2:28" s="2" customFormat="1" ht="69" customHeight="1" x14ac:dyDescent="0.55000000000000004">
      <c r="B7" s="12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/>
      <c r="W7" s="11"/>
      <c r="X7" s="11"/>
      <c r="Y7" s="11"/>
      <c r="Z7" s="11"/>
      <c r="AA7" s="11"/>
      <c r="AB7" s="11"/>
    </row>
    <row r="8" spans="2:28" ht="30" x14ac:dyDescent="0.6">
      <c r="B8" s="206" t="s">
        <v>69</v>
      </c>
      <c r="D8" s="168" t="s">
        <v>322</v>
      </c>
      <c r="E8" s="168" t="s">
        <v>4</v>
      </c>
      <c r="F8" s="168" t="s">
        <v>4</v>
      </c>
      <c r="G8" s="168" t="s">
        <v>4</v>
      </c>
      <c r="H8" s="168" t="s">
        <v>4</v>
      </c>
      <c r="I8" s="168" t="s">
        <v>4</v>
      </c>
      <c r="J8" s="168" t="s">
        <v>4</v>
      </c>
      <c r="K8" s="168" t="s">
        <v>4</v>
      </c>
      <c r="L8" s="168" t="s">
        <v>4</v>
      </c>
      <c r="M8" s="168" t="s">
        <v>4</v>
      </c>
      <c r="N8" s="168" t="s">
        <v>4</v>
      </c>
    </row>
    <row r="9" spans="2:28" ht="30" x14ac:dyDescent="0.6">
      <c r="B9" s="206" t="s">
        <v>1</v>
      </c>
      <c r="D9" s="205" t="s">
        <v>5</v>
      </c>
      <c r="E9" s="17"/>
      <c r="F9" s="205" t="s">
        <v>24</v>
      </c>
      <c r="G9" s="17"/>
      <c r="H9" s="205" t="s">
        <v>25</v>
      </c>
      <c r="I9" s="17"/>
      <c r="J9" s="205" t="s">
        <v>26</v>
      </c>
      <c r="K9" s="17"/>
      <c r="L9" s="200" t="s">
        <v>27</v>
      </c>
      <c r="M9" s="17"/>
      <c r="N9" s="205" t="s">
        <v>28</v>
      </c>
    </row>
    <row r="10" spans="2:28" ht="26.25" customHeight="1" x14ac:dyDescent="0.6">
      <c r="B10" s="74"/>
      <c r="D10" s="75"/>
      <c r="E10" s="64"/>
      <c r="F10" s="75"/>
      <c r="G10" s="64"/>
      <c r="H10" s="76"/>
      <c r="J10" s="74"/>
      <c r="L10" s="75"/>
      <c r="N10" s="11"/>
    </row>
    <row r="11" spans="2:28" ht="31.5" thickBot="1" x14ac:dyDescent="0.9">
      <c r="B11" s="63" t="s">
        <v>65</v>
      </c>
      <c r="D11" s="78"/>
      <c r="E11" s="79"/>
      <c r="F11" s="78">
        <f>SUM(F10:F10)</f>
        <v>0</v>
      </c>
      <c r="G11" s="79"/>
      <c r="H11" s="78">
        <f>SUM(H10:H10)</f>
        <v>0</v>
      </c>
      <c r="I11" s="80"/>
      <c r="J11" s="103"/>
      <c r="K11" s="80"/>
      <c r="L11" s="78">
        <f>SUM(L10:L10)</f>
        <v>0</v>
      </c>
      <c r="M11" s="80"/>
      <c r="N11" s="81"/>
    </row>
    <row r="12" spans="2:28" ht="21.75" thickTop="1" x14ac:dyDescent="0.6">
      <c r="H12"/>
      <c r="L12"/>
    </row>
    <row r="13" spans="2:28" x14ac:dyDescent="0.6">
      <c r="L13"/>
    </row>
    <row r="14" spans="2:28" x14ac:dyDescent="0.6">
      <c r="L14"/>
    </row>
    <row r="15" spans="2:28" x14ac:dyDescent="0.6">
      <c r="L15"/>
    </row>
    <row r="16" spans="2:28" x14ac:dyDescent="0.6">
      <c r="L16"/>
    </row>
    <row r="17" spans="8:12" ht="30" x14ac:dyDescent="0.6">
      <c r="H17" s="80">
        <v>8</v>
      </c>
      <c r="L17"/>
    </row>
    <row r="18" spans="8:12" x14ac:dyDescent="0.6">
      <c r="L18"/>
    </row>
    <row r="19" spans="8:12" x14ac:dyDescent="0.6">
      <c r="L19"/>
    </row>
    <row r="20" spans="8:12" x14ac:dyDescent="0.6">
      <c r="L20"/>
    </row>
    <row r="21" spans="8:12" x14ac:dyDescent="0.6">
      <c r="L21"/>
    </row>
    <row r="22" spans="8:12" x14ac:dyDescent="0.6">
      <c r="L22"/>
    </row>
    <row r="23" spans="8:12" x14ac:dyDescent="0.6">
      <c r="L23"/>
    </row>
    <row r="24" spans="8:12" x14ac:dyDescent="0.6">
      <c r="L24"/>
    </row>
    <row r="25" spans="8:12" x14ac:dyDescent="0.6">
      <c r="L25"/>
    </row>
    <row r="26" spans="8:12" x14ac:dyDescent="0.6">
      <c r="L26"/>
    </row>
    <row r="27" spans="8:12" x14ac:dyDescent="0.6">
      <c r="L27"/>
    </row>
    <row r="28" spans="8:12" x14ac:dyDescent="0.6">
      <c r="L28"/>
    </row>
    <row r="29" spans="8:12" x14ac:dyDescent="0.6">
      <c r="L29"/>
    </row>
    <row r="30" spans="8:12" x14ac:dyDescent="0.6">
      <c r="L30"/>
    </row>
    <row r="31" spans="8:12" x14ac:dyDescent="0.6">
      <c r="L31"/>
    </row>
    <row r="32" spans="8:12" x14ac:dyDescent="0.6">
      <c r="L32"/>
    </row>
    <row r="33" spans="12:12" x14ac:dyDescent="0.6">
      <c r="L33"/>
    </row>
    <row r="34" spans="12:12" x14ac:dyDescent="0.6">
      <c r="L34"/>
    </row>
    <row r="35" spans="12:12" x14ac:dyDescent="0.6">
      <c r="L35"/>
    </row>
    <row r="36" spans="12:12" x14ac:dyDescent="0.6">
      <c r="L36"/>
    </row>
  </sheetData>
  <mergeCells count="11">
    <mergeCell ref="B2:N2"/>
    <mergeCell ref="B3:N3"/>
    <mergeCell ref="B4:N4"/>
    <mergeCell ref="L9"/>
    <mergeCell ref="N9"/>
    <mergeCell ref="D8:N8"/>
    <mergeCell ref="B8:B9"/>
    <mergeCell ref="D9"/>
    <mergeCell ref="F9"/>
    <mergeCell ref="H9"/>
    <mergeCell ref="J9"/>
  </mergeCells>
  <phoneticPr fontId="22" type="noConversion"/>
  <printOptions horizontalCentered="1" verticalCentered="1"/>
  <pageMargins left="0.7" right="0.7" top="0.5" bottom="0" header="0.3" footer="0.3"/>
  <pageSetup paperSize="9"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23</vt:i4>
      </vt:variant>
      <vt:variant>
        <vt:lpstr>Named Ranges</vt:lpstr>
      </vt:variant>
      <vt:variant>
        <vt:i4>16</vt:i4>
      </vt:variant>
    </vt:vector>
  </HeadingPairs>
  <TitlesOfParts>
    <vt:vector size="39" baseType="lpstr">
      <vt:lpstr>صفحه اول </vt:lpstr>
      <vt:lpstr>سرمایه گذاری ها</vt:lpstr>
      <vt:lpstr>سهام</vt:lpstr>
      <vt:lpstr>اوراق مشتقه</vt:lpstr>
      <vt:lpstr>اوراق مشارکت</vt:lpstr>
      <vt:lpstr>گواهی سپرده</vt:lpstr>
      <vt:lpstr>سپرده</vt:lpstr>
      <vt:lpstr>واحدهای صندوق</vt:lpstr>
      <vt:lpstr>تعدیل قیمت</vt:lpstr>
      <vt:lpstr>جمع درآمدها</vt:lpstr>
      <vt:lpstr>درآمد سرمایه گذاری در صندوق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درآمد سود صندوق</vt:lpstr>
      <vt:lpstr>درآمد سود سهام</vt:lpstr>
      <vt:lpstr>سود اوراق بهادار</vt:lpstr>
      <vt:lpstr>سود سپرده بانکی</vt:lpstr>
      <vt:lpstr>درآمد ناشی از تغییر قیمت اوراق</vt:lpstr>
      <vt:lpstr>درآمد ناشی از فروش</vt:lpstr>
      <vt:lpstr>درآمد اعمال اختیار</vt:lpstr>
      <vt:lpstr>مبالغ تخصیصی اوراق</vt:lpstr>
      <vt:lpstr>'اوراق مشارکت'!Print_Area</vt:lpstr>
      <vt:lpstr>'اوراق مشتقه'!Print_Area</vt:lpstr>
      <vt:lpstr>'جمع درآمدها'!Print_Area</vt:lpstr>
      <vt:lpstr>'درآمد سپرده بانکی'!Print_Area</vt:lpstr>
      <vt:lpstr>'درآمد سود سهام'!Print_Area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'سرمایه گذاری ها'!Print_Area</vt:lpstr>
      <vt:lpstr>'سرمایه‌گذاری در اوراق بهادار'!Print_Area</vt:lpstr>
      <vt:lpstr>'سود اوراق بهادار'!Print_Area</vt:lpstr>
      <vt:lpstr>'سود سپرده بانکی'!Print_Area</vt:lpstr>
      <vt:lpstr>سهام!Print_Area</vt:lpstr>
      <vt:lpstr>'صفحه اول '!Print_Area</vt:lpstr>
      <vt:lpstr>'گواهی سپرده'!Print_Area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Mehdi Gholipour</dc:creator>
  <cp:lastModifiedBy>MohammadMehdi Sharifi</cp:lastModifiedBy>
  <cp:lastPrinted>2024-11-23T13:00:19Z</cp:lastPrinted>
  <dcterms:created xsi:type="dcterms:W3CDTF">2021-12-28T12:49:50Z</dcterms:created>
  <dcterms:modified xsi:type="dcterms:W3CDTF">2024-12-23T06:48:01Z</dcterms:modified>
</cp:coreProperties>
</file>