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تیر 1401\ارمغان\"/>
    </mc:Choice>
  </mc:AlternateContent>
  <xr:revisionPtr revIDLastSave="0" documentId="13_ncr:1_{43FEAAC4-89D5-4FD6-88B4-C8FB2DF41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2" l="1"/>
  <c r="N23" i="12"/>
  <c r="P23" i="12"/>
  <c r="E23" i="12"/>
  <c r="F23" i="12"/>
  <c r="G23" i="12"/>
  <c r="H23" i="12"/>
  <c r="I23" i="12"/>
  <c r="J23" i="12"/>
  <c r="K23" i="12"/>
  <c r="L23" i="12"/>
  <c r="M23" i="12"/>
  <c r="O23" i="12"/>
  <c r="Q23" i="12"/>
  <c r="R23" i="12"/>
  <c r="F36" i="10"/>
  <c r="H36" i="10"/>
  <c r="J36" i="10"/>
  <c r="L36" i="10"/>
  <c r="N36" i="10"/>
  <c r="P36" i="10"/>
  <c r="R36" i="10"/>
  <c r="R47" i="9"/>
  <c r="F29" i="8"/>
  <c r="H29" i="8"/>
  <c r="J29" i="8"/>
  <c r="L29" i="8"/>
  <c r="N29" i="8"/>
  <c r="P29" i="8"/>
  <c r="R29" i="8"/>
  <c r="T29" i="8"/>
  <c r="L54" i="11"/>
  <c r="V54" i="11"/>
  <c r="D54" i="11"/>
  <c r="F54" i="11"/>
  <c r="H54" i="11"/>
  <c r="J54" i="11"/>
  <c r="N54" i="11"/>
  <c r="P54" i="11"/>
  <c r="R54" i="11"/>
  <c r="T54" i="11"/>
  <c r="R15" i="6"/>
  <c r="AJ16" i="3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L16" i="3"/>
  <c r="X12" i="5"/>
  <c r="V12" i="5"/>
  <c r="P12" i="5"/>
  <c r="N12" i="5"/>
  <c r="L12" i="5"/>
  <c r="D12" i="15"/>
  <c r="AH16" i="3"/>
  <c r="AF16" i="3"/>
  <c r="P16" i="3"/>
  <c r="R16" i="3"/>
  <c r="X16" i="3"/>
  <c r="T16" i="3"/>
  <c r="V16" i="3"/>
  <c r="F12" i="15" l="1"/>
  <c r="F47" i="9"/>
  <c r="D47" i="9"/>
  <c r="H47" i="9"/>
  <c r="J47" i="9"/>
  <c r="L47" i="9"/>
  <c r="N47" i="9"/>
  <c r="P47" i="9"/>
  <c r="J15" i="7"/>
  <c r="F13" i="13"/>
  <c r="D15" i="14"/>
  <c r="F15" i="14"/>
  <c r="J13" i="13"/>
  <c r="N15" i="7"/>
  <c r="P15" i="7"/>
  <c r="T15" i="7"/>
  <c r="Q16" i="3"/>
  <c r="S16" i="3"/>
  <c r="U16" i="3"/>
  <c r="W16" i="3"/>
  <c r="Y16" i="3"/>
  <c r="Z16" i="3"/>
  <c r="AA16" i="3"/>
  <c r="AB16" i="3"/>
  <c r="AC16" i="3"/>
  <c r="AD16" i="3"/>
  <c r="AE16" i="3"/>
  <c r="AG16" i="3"/>
  <c r="E12" i="16"/>
  <c r="I12" i="16" l="1"/>
  <c r="K12" i="16"/>
  <c r="M12" i="16"/>
  <c r="L15" i="7"/>
  <c r="R15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O18" i="16" l="1"/>
  <c r="M18" i="16"/>
  <c r="I18" i="16"/>
  <c r="E13" i="16"/>
  <c r="E18" i="16" s="1"/>
  <c r="K18" i="16"/>
  <c r="Q18" i="16" l="1"/>
  <c r="Q13" i="16"/>
  <c r="G13" i="16"/>
  <c r="G18" i="16" s="1"/>
  <c r="Q12" i="16"/>
  <c r="Q16" i="16"/>
  <c r="Q14" i="16"/>
  <c r="Q17" i="16"/>
  <c r="Q15" i="16"/>
  <c r="H12" i="15" l="1"/>
  <c r="AM16" i="3"/>
  <c r="T15" i="6"/>
</calcChain>
</file>

<file path=xl/sharedStrings.xml><?xml version="1.0" encoding="utf-8"?>
<sst xmlns="http://schemas.openxmlformats.org/spreadsheetml/2006/main" count="792" uniqueCount="205">
  <si>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</si>
  <si>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</si>
  <si>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</si>
  <si>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</si>
  <si>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</si>
  <si>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</si>
  <si>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</si>
  <si>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</si>
  <si>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</si>
  <si>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</si>
  <si>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</si>
  <si>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</si>
  <si>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</si>
  <si>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</si>
  <si>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</si>
  <si>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</si>
  <si>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</si>
  <si>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</si>
  <si>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</si>
  <si>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</si>
  <si>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</si>
  <si>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</si>
  <si>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</si>
  <si>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</si>
  <si>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</si>
  <si>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</si>
  <si>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</si>
  <si>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</si>
  <si>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</si>
  <si>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</si>
  <si>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</si>
  <si>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</si>
  <si>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</si>
  <si>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</si>
  <si>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</si>
  <si>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</si>
  <si>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</si>
  <si>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</si>
  <si>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</si>
  <si>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</si>
  <si>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</si>
  <si>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</si>
  <si>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</si>
  <si>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</si>
  <si>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</si>
  <si>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</si>
  <si>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</si>
  <si>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</si>
  <si>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</si>
  <si>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</si>
  <si>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</si>
  <si>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</si>
  <si>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</si>
  <si>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</si>
  <si>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</si>
  <si>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</si>
  <si>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</si>
  <si>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</si>
  <si>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</si>
  <si>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</si>
  <si>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</si>
  <si>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</si>
  <si>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</si>
  <si>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</si>
  <si>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</si>
  <si>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</si>
  <si>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</si>
  <si>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</si>
  <si>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</si>
  <si>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</si>
  <si>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</si>
  <si>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</si>
  <si>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</si>
  <si>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</si>
  <si>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</si>
  <si>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</si>
  <si>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</si>
  <si>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</si>
  <si>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</si>
  <si>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</si>
  <si>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</si>
  <si>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</si>
  <si>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</si>
  <si>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</si>
  <si>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</si>
  <si>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</si>
  <si>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</si>
  <si>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</si>
  <si>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</si>
  <si>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</si>
  <si>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</si>
  <si>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</si>
  <si>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</si>
  <si>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</si>
  <si>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</si>
  <si>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</si>
  <si>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</si>
  <si>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</si>
  <si>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</si>
  <si>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</si>
  <si>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</si>
  <si>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</si>
  <si>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</si>
  <si>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</si>
  <si>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</si>
  <si>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</si>
  <si>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</si>
  <si>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</si>
  <si>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</si>
  <si>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</si>
  <si>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</si>
  <si>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</si>
  <si>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</si>
  <si>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</si>
  <si>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</si>
  <si>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</si>
  <si>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</si>
  <si>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</si>
  <si>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</si>
  <si>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</si>
  <si>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</si>
  <si>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</si>
  <si>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</si>
  <si>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</si>
  <si>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</si>
  <si>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</si>
  <si>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</si>
  <si>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</si>
  <si>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</si>
  <si>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</si>
  <si>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</si>
  <si>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</si>
  <si>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</si>
  <si>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</si>
  <si>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</si>
  <si>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</si>
  <si>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</si>
  <si>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</si>
  <si>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</si>
  <si>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</si>
  <si>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</si>
  <si>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</si>
  <si>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</si>
  <si>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</si>
  <si>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</si>
  <si>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</si>
  <si>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</si>
  <si>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</si>
  <si>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</si>
  <si>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</si>
  <si>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</si>
  <si>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</si>
  <si>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</si>
  <si>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</si>
  <si>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</si>
  <si>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</si>
  <si>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</si>
  <si>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</si>
  <si>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</si>
  <si>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</si>
  <si>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</si>
  <si>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</si>
  <si>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</si>
  <si>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</si>
  <si>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</si>
  <si>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</si>
  <si>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</si>
  <si>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</si>
  <si>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</si>
  <si>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</si>
  <si>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</si>
  <si>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</si>
  <si>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1401/03/31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</si>
  <si>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</si>
  <si>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</si>
  <si>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</si>
  <si>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</si>
  <si>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</si>
  <si>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</si>
  <si>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اسنادخزانه-م18بودجه99-010323</t>
  </si>
  <si>
    <t>اسنادخزانه-م8بودجه00-030919</t>
  </si>
  <si>
    <t>1403/10/24</t>
  </si>
  <si>
    <t>1401/03/30</t>
  </si>
  <si>
    <t>1401/03/28</t>
  </si>
  <si>
    <t>برای ماه منتهی به1401/04/31</t>
  </si>
  <si>
    <t>1401/04/31</t>
  </si>
  <si>
    <t>بورس کالای ایران</t>
  </si>
  <si>
    <t>اسنادخزانه-م4بودجه00-030522</t>
  </si>
  <si>
    <t>1400/03/11</t>
  </si>
  <si>
    <t>1403/05/22</t>
  </si>
  <si>
    <t>سیمان‌فارس‌</t>
  </si>
  <si>
    <t>صنعتی‌ بهشهر</t>
  </si>
  <si>
    <t>بیمه دانا</t>
  </si>
  <si>
    <t>پتروشیمی بوعلی سینا</t>
  </si>
  <si>
    <t>85.17%</t>
  </si>
  <si>
    <t>-0.61%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</si>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</sst>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8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14A2DC-088C-B6E4-0444-9C89384F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Q18" sqref="Q18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6"/>
  <sheetViews>
    <sheetView rightToLeft="1" topLeftCell="A28" zoomScale="85" zoomScaleNormal="85" workbookViewId="0">
      <selection activeCell="AB42" sqref="AB42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2:28" ht="30" x14ac:dyDescent="0.55000000000000004">
      <c r="B3" s="102" t="s">
        <v>63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2:28" ht="30" x14ac:dyDescent="0.55000000000000004">
      <c r="B4" s="102" t="s">
        <v>184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01" t="s">
        <v>2</v>
      </c>
      <c r="D9" s="102" t="s">
        <v>65</v>
      </c>
      <c r="E9" s="102" t="s">
        <v>65</v>
      </c>
      <c r="F9" s="102" t="s">
        <v>65</v>
      </c>
      <c r="G9" s="102" t="s">
        <v>65</v>
      </c>
      <c r="H9" s="102" t="s">
        <v>65</v>
      </c>
      <c r="I9" s="102" t="s">
        <v>65</v>
      </c>
      <c r="J9" s="102" t="s">
        <v>65</v>
      </c>
      <c r="K9" s="102" t="s">
        <v>65</v>
      </c>
      <c r="L9" s="102" t="s">
        <v>65</v>
      </c>
      <c r="N9" s="102" t="s">
        <v>66</v>
      </c>
      <c r="O9" s="102" t="s">
        <v>66</v>
      </c>
      <c r="P9" s="102" t="s">
        <v>66</v>
      </c>
      <c r="Q9" s="102" t="s">
        <v>66</v>
      </c>
      <c r="R9" s="102" t="s">
        <v>66</v>
      </c>
      <c r="S9" s="102" t="s">
        <v>66</v>
      </c>
      <c r="T9" s="102" t="s">
        <v>66</v>
      </c>
      <c r="U9" s="102" t="s">
        <v>66</v>
      </c>
      <c r="V9" s="102" t="s">
        <v>66</v>
      </c>
    </row>
    <row r="10" spans="2:28" s="47" customFormat="1" ht="55.5" customHeight="1" x14ac:dyDescent="0.25">
      <c r="B10" s="117" t="s">
        <v>2</v>
      </c>
      <c r="D10" s="121" t="s">
        <v>86</v>
      </c>
      <c r="E10" s="48"/>
      <c r="F10" s="121" t="s">
        <v>87</v>
      </c>
      <c r="G10" s="48"/>
      <c r="H10" s="121" t="s">
        <v>88</v>
      </c>
      <c r="I10" s="48"/>
      <c r="J10" s="121" t="s">
        <v>46</v>
      </c>
      <c r="K10" s="48"/>
      <c r="L10" s="121" t="s">
        <v>89</v>
      </c>
      <c r="N10" s="121" t="s">
        <v>86</v>
      </c>
      <c r="O10" s="48"/>
      <c r="P10" s="121" t="s">
        <v>87</v>
      </c>
      <c r="Q10" s="48"/>
      <c r="R10" s="121" t="s">
        <v>88</v>
      </c>
      <c r="S10" s="48"/>
      <c r="T10" s="121" t="s">
        <v>46</v>
      </c>
      <c r="U10" s="48"/>
      <c r="V10" s="121" t="s">
        <v>89</v>
      </c>
    </row>
    <row r="11" spans="2:28" x14ac:dyDescent="0.55000000000000004">
      <c r="B11" s="4" t="s">
        <v>132</v>
      </c>
      <c r="D11" s="28">
        <v>0</v>
      </c>
      <c r="F11" s="28">
        <v>0</v>
      </c>
      <c r="H11" s="28">
        <v>2754320829</v>
      </c>
      <c r="J11" s="28">
        <v>2754320829</v>
      </c>
      <c r="L11" s="52">
        <v>-9.5799999999999996E-2</v>
      </c>
      <c r="N11" s="28">
        <v>1646762850</v>
      </c>
      <c r="P11" s="28">
        <v>0</v>
      </c>
      <c r="R11" s="28">
        <v>2754320829</v>
      </c>
      <c r="T11" s="28">
        <v>4401083679</v>
      </c>
      <c r="V11" s="52">
        <v>1.2709999999999999</v>
      </c>
    </row>
    <row r="12" spans="2:28" x14ac:dyDescent="0.55000000000000004">
      <c r="B12" s="4" t="s">
        <v>135</v>
      </c>
      <c r="D12" s="28">
        <v>0</v>
      </c>
      <c r="F12" s="28">
        <v>-908689435</v>
      </c>
      <c r="H12" s="28">
        <v>0</v>
      </c>
      <c r="J12" s="28">
        <v>-908689435</v>
      </c>
      <c r="L12" s="52">
        <v>3.1600000000000003E-2</v>
      </c>
      <c r="N12" s="28">
        <v>1126559081</v>
      </c>
      <c r="P12" s="28">
        <v>2831247965</v>
      </c>
      <c r="R12" s="28">
        <v>0</v>
      </c>
      <c r="T12" s="28">
        <v>3957807046</v>
      </c>
      <c r="V12" s="52">
        <v>1.143</v>
      </c>
    </row>
    <row r="13" spans="2:28" x14ac:dyDescent="0.55000000000000004">
      <c r="B13" s="4" t="s">
        <v>79</v>
      </c>
      <c r="D13" s="28">
        <v>0</v>
      </c>
      <c r="F13" s="28">
        <v>0</v>
      </c>
      <c r="H13" s="28">
        <v>0</v>
      </c>
      <c r="J13" s="28">
        <v>0</v>
      </c>
      <c r="L13" s="52">
        <v>0</v>
      </c>
      <c r="N13" s="28">
        <v>0</v>
      </c>
      <c r="P13" s="28">
        <v>0</v>
      </c>
      <c r="R13" s="28">
        <v>3787830114</v>
      </c>
      <c r="T13" s="28">
        <v>3787830114</v>
      </c>
      <c r="V13" s="52">
        <v>1.0939000000000001</v>
      </c>
    </row>
    <row r="14" spans="2:28" x14ac:dyDescent="0.55000000000000004">
      <c r="B14" s="4" t="s">
        <v>131</v>
      </c>
      <c r="D14" s="28">
        <v>0</v>
      </c>
      <c r="F14" s="28">
        <v>-1195086672</v>
      </c>
      <c r="H14" s="28">
        <v>0</v>
      </c>
      <c r="J14" s="28">
        <v>-1195086672</v>
      </c>
      <c r="L14" s="52">
        <v>4.1599999999999998E-2</v>
      </c>
      <c r="N14" s="28">
        <v>0</v>
      </c>
      <c r="P14" s="28">
        <v>2999207898</v>
      </c>
      <c r="R14" s="28">
        <v>0</v>
      </c>
      <c r="T14" s="28">
        <v>2999207898</v>
      </c>
      <c r="V14" s="52">
        <v>0.86609999999999998</v>
      </c>
    </row>
    <row r="15" spans="2:28" x14ac:dyDescent="0.55000000000000004">
      <c r="B15" s="4" t="s">
        <v>14</v>
      </c>
      <c r="D15" s="28">
        <v>1601365079</v>
      </c>
      <c r="F15" s="28">
        <v>-1414990413</v>
      </c>
      <c r="H15" s="28">
        <v>0</v>
      </c>
      <c r="J15" s="28">
        <v>186374666</v>
      </c>
      <c r="L15" s="52">
        <v>-6.4999999999999997E-3</v>
      </c>
      <c r="N15" s="28">
        <v>1601365079</v>
      </c>
      <c r="P15" s="28">
        <v>824266260</v>
      </c>
      <c r="R15" s="28">
        <v>0</v>
      </c>
      <c r="T15" s="28">
        <v>2425631339</v>
      </c>
      <c r="V15" s="52">
        <v>0.70050000000000001</v>
      </c>
    </row>
    <row r="16" spans="2:28" x14ac:dyDescent="0.55000000000000004">
      <c r="B16" s="4" t="s">
        <v>147</v>
      </c>
      <c r="D16" s="28">
        <v>1197882339</v>
      </c>
      <c r="F16" s="28">
        <v>597319056</v>
      </c>
      <c r="H16" s="28">
        <v>0</v>
      </c>
      <c r="J16" s="28">
        <v>1795201395</v>
      </c>
      <c r="L16" s="52">
        <v>-6.2399999999999997E-2</v>
      </c>
      <c r="N16" s="28">
        <v>1197882339</v>
      </c>
      <c r="P16" s="28">
        <v>1220450117</v>
      </c>
      <c r="R16" s="28">
        <v>0</v>
      </c>
      <c r="T16" s="28">
        <v>2418332456</v>
      </c>
      <c r="V16" s="52">
        <v>0.69840000000000002</v>
      </c>
    </row>
    <row r="17" spans="2:22" x14ac:dyDescent="0.55000000000000004">
      <c r="B17" s="4" t="s">
        <v>130</v>
      </c>
      <c r="D17" s="28">
        <v>0</v>
      </c>
      <c r="F17" s="28">
        <v>1346729148</v>
      </c>
      <c r="H17" s="28">
        <v>0</v>
      </c>
      <c r="J17" s="28">
        <v>1346729148</v>
      </c>
      <c r="L17" s="52">
        <v>-4.6800000000000001E-2</v>
      </c>
      <c r="N17" s="28">
        <v>0</v>
      </c>
      <c r="P17" s="28">
        <v>2135570498</v>
      </c>
      <c r="R17" s="28">
        <v>0</v>
      </c>
      <c r="T17" s="28">
        <v>2135570498</v>
      </c>
      <c r="V17" s="52">
        <v>0.61670000000000003</v>
      </c>
    </row>
    <row r="18" spans="2:22" x14ac:dyDescent="0.55000000000000004">
      <c r="B18" s="4" t="s">
        <v>174</v>
      </c>
      <c r="D18" s="28">
        <v>0</v>
      </c>
      <c r="F18" s="28">
        <v>2694772729</v>
      </c>
      <c r="H18" s="28">
        <v>0</v>
      </c>
      <c r="J18" s="28">
        <v>2694772729</v>
      </c>
      <c r="L18" s="52">
        <v>-9.3700000000000006E-2</v>
      </c>
      <c r="N18" s="28">
        <v>0</v>
      </c>
      <c r="P18" s="28">
        <v>1836152766</v>
      </c>
      <c r="R18" s="28">
        <v>0</v>
      </c>
      <c r="T18" s="28">
        <v>1836152766</v>
      </c>
      <c r="V18" s="52">
        <v>0.53029999999999999</v>
      </c>
    </row>
    <row r="19" spans="2:22" x14ac:dyDescent="0.55000000000000004">
      <c r="B19" s="4" t="s">
        <v>136</v>
      </c>
      <c r="D19" s="28">
        <v>0</v>
      </c>
      <c r="F19" s="28">
        <v>-950557110</v>
      </c>
      <c r="H19" s="28">
        <v>0</v>
      </c>
      <c r="J19" s="28">
        <v>-950557110</v>
      </c>
      <c r="L19" s="52">
        <v>3.3000000000000002E-2</v>
      </c>
      <c r="N19" s="28">
        <v>0</v>
      </c>
      <c r="P19" s="28">
        <v>1548722487</v>
      </c>
      <c r="R19" s="28">
        <v>0</v>
      </c>
      <c r="T19" s="28">
        <v>1548722487</v>
      </c>
      <c r="V19" s="52">
        <v>0.44729999999999998</v>
      </c>
    </row>
    <row r="20" spans="2:22" x14ac:dyDescent="0.55000000000000004">
      <c r="B20" s="4" t="s">
        <v>160</v>
      </c>
      <c r="D20" s="28">
        <v>0</v>
      </c>
      <c r="F20" s="28">
        <v>0</v>
      </c>
      <c r="H20" s="28">
        <v>0</v>
      </c>
      <c r="J20" s="28">
        <v>0</v>
      </c>
      <c r="L20" s="52">
        <v>0</v>
      </c>
      <c r="N20" s="28">
        <v>0</v>
      </c>
      <c r="P20" s="28">
        <v>0</v>
      </c>
      <c r="R20" s="28">
        <v>1383666823</v>
      </c>
      <c r="T20" s="28">
        <v>1383666823</v>
      </c>
      <c r="V20" s="52">
        <v>0.39960000000000001</v>
      </c>
    </row>
    <row r="21" spans="2:22" x14ac:dyDescent="0.55000000000000004">
      <c r="B21" s="4" t="s">
        <v>16</v>
      </c>
      <c r="D21" s="28">
        <v>0</v>
      </c>
      <c r="F21" s="28">
        <v>-716073858</v>
      </c>
      <c r="H21" s="28">
        <v>0</v>
      </c>
      <c r="J21" s="28">
        <v>-716073858</v>
      </c>
      <c r="L21" s="52">
        <v>2.4899999999999999E-2</v>
      </c>
      <c r="N21" s="28">
        <v>1255060259</v>
      </c>
      <c r="P21" s="28">
        <v>28807569</v>
      </c>
      <c r="R21" s="28">
        <v>0</v>
      </c>
      <c r="T21" s="28">
        <v>1283867828</v>
      </c>
      <c r="V21" s="52">
        <v>0.37080000000000002</v>
      </c>
    </row>
    <row r="22" spans="2:22" x14ac:dyDescent="0.55000000000000004">
      <c r="B22" s="4" t="s">
        <v>128</v>
      </c>
      <c r="D22" s="28">
        <v>0</v>
      </c>
      <c r="F22" s="28">
        <v>0</v>
      </c>
      <c r="H22" s="28">
        <v>0</v>
      </c>
      <c r="J22" s="28">
        <v>0</v>
      </c>
      <c r="L22" s="52">
        <v>0</v>
      </c>
      <c r="N22" s="28">
        <v>0</v>
      </c>
      <c r="P22" s="28">
        <v>0</v>
      </c>
      <c r="R22" s="28">
        <v>1234253561</v>
      </c>
      <c r="T22" s="28">
        <v>1234253561</v>
      </c>
      <c r="V22" s="52">
        <v>0.35639999999999999</v>
      </c>
    </row>
    <row r="23" spans="2:22" x14ac:dyDescent="0.55000000000000004">
      <c r="B23" s="4" t="s">
        <v>85</v>
      </c>
      <c r="D23" s="28">
        <v>0</v>
      </c>
      <c r="F23" s="28">
        <v>0</v>
      </c>
      <c r="H23" s="28">
        <v>0</v>
      </c>
      <c r="J23" s="28">
        <v>0</v>
      </c>
      <c r="L23" s="52">
        <v>0</v>
      </c>
      <c r="N23" s="28">
        <v>0</v>
      </c>
      <c r="P23" s="28">
        <v>0</v>
      </c>
      <c r="R23" s="28">
        <v>1190522704</v>
      </c>
      <c r="T23" s="28">
        <v>1190522704</v>
      </c>
      <c r="V23" s="52">
        <v>0.34379999999999999</v>
      </c>
    </row>
    <row r="24" spans="2:22" x14ac:dyDescent="0.55000000000000004">
      <c r="B24" s="4" t="s">
        <v>186</v>
      </c>
      <c r="D24" s="28">
        <v>48150766</v>
      </c>
      <c r="F24" s="28">
        <v>818002022</v>
      </c>
      <c r="H24" s="28">
        <v>13066890</v>
      </c>
      <c r="J24" s="28">
        <v>879219678</v>
      </c>
      <c r="L24" s="52">
        <v>-3.0599999999999999E-2</v>
      </c>
      <c r="N24" s="28">
        <v>48150766</v>
      </c>
      <c r="P24" s="28">
        <v>818002022</v>
      </c>
      <c r="R24" s="28">
        <v>13066890</v>
      </c>
      <c r="T24" s="28">
        <v>879219678</v>
      </c>
      <c r="V24" s="52">
        <v>0.25390000000000001</v>
      </c>
    </row>
    <row r="25" spans="2:22" x14ac:dyDescent="0.55000000000000004">
      <c r="B25" s="4" t="s">
        <v>173</v>
      </c>
      <c r="D25" s="28">
        <v>0</v>
      </c>
      <c r="F25" s="28">
        <v>697119253</v>
      </c>
      <c r="H25" s="28">
        <v>0</v>
      </c>
      <c r="J25" s="28">
        <v>697119253</v>
      </c>
      <c r="L25" s="52">
        <v>-2.4199999999999999E-2</v>
      </c>
      <c r="N25" s="28">
        <v>0</v>
      </c>
      <c r="P25" s="28">
        <v>798918550</v>
      </c>
      <c r="R25" s="28">
        <v>0</v>
      </c>
      <c r="T25" s="28">
        <v>798918550</v>
      </c>
      <c r="V25" s="52">
        <v>0.23069999999999999</v>
      </c>
    </row>
    <row r="26" spans="2:22" x14ac:dyDescent="0.55000000000000004">
      <c r="B26" s="4" t="s">
        <v>138</v>
      </c>
      <c r="D26" s="28">
        <v>175799920</v>
      </c>
      <c r="F26" s="28">
        <v>-1372656059</v>
      </c>
      <c r="H26" s="28">
        <v>0</v>
      </c>
      <c r="J26" s="28">
        <v>-1196856139</v>
      </c>
      <c r="L26" s="52">
        <v>4.1599999999999998E-2</v>
      </c>
      <c r="N26" s="28">
        <v>175799920</v>
      </c>
      <c r="P26" s="28">
        <v>-394988359</v>
      </c>
      <c r="R26" s="28">
        <v>976919899</v>
      </c>
      <c r="T26" s="28">
        <v>757731460</v>
      </c>
      <c r="V26" s="52">
        <v>0.21879999999999999</v>
      </c>
    </row>
    <row r="27" spans="2:22" x14ac:dyDescent="0.55000000000000004">
      <c r="B27" s="4" t="s">
        <v>145</v>
      </c>
      <c r="D27" s="28">
        <v>880676292</v>
      </c>
      <c r="F27" s="28">
        <v>-2590270877</v>
      </c>
      <c r="H27" s="28">
        <v>0</v>
      </c>
      <c r="J27" s="28">
        <v>-1709594585</v>
      </c>
      <c r="L27" s="52">
        <v>5.9400000000000001E-2</v>
      </c>
      <c r="N27" s="28">
        <v>880676292</v>
      </c>
      <c r="P27" s="28">
        <v>-498596580</v>
      </c>
      <c r="R27" s="28">
        <v>0</v>
      </c>
      <c r="T27" s="28">
        <v>382079712</v>
      </c>
      <c r="V27" s="52">
        <v>0.1103</v>
      </c>
    </row>
    <row r="28" spans="2:22" x14ac:dyDescent="0.55000000000000004">
      <c r="B28" s="4" t="s">
        <v>193</v>
      </c>
      <c r="D28" s="28">
        <v>0</v>
      </c>
      <c r="F28" s="28">
        <v>335382375</v>
      </c>
      <c r="H28" s="28">
        <v>0</v>
      </c>
      <c r="J28" s="28">
        <v>335382375</v>
      </c>
      <c r="L28" s="52">
        <v>-1.17E-2</v>
      </c>
      <c r="N28" s="28">
        <v>0</v>
      </c>
      <c r="P28" s="28">
        <v>335382375</v>
      </c>
      <c r="R28" s="28">
        <v>0</v>
      </c>
      <c r="T28" s="28">
        <v>335382375</v>
      </c>
      <c r="V28" s="52">
        <v>9.69E-2</v>
      </c>
    </row>
    <row r="29" spans="2:22" x14ac:dyDescent="0.55000000000000004">
      <c r="B29" s="4" t="s">
        <v>137</v>
      </c>
      <c r="D29" s="28">
        <v>0</v>
      </c>
      <c r="F29" s="28">
        <v>0</v>
      </c>
      <c r="H29" s="28">
        <v>0</v>
      </c>
      <c r="J29" s="28">
        <v>0</v>
      </c>
      <c r="L29" s="52">
        <v>0</v>
      </c>
      <c r="N29" s="28">
        <v>0</v>
      </c>
      <c r="P29" s="28">
        <v>0</v>
      </c>
      <c r="R29" s="28">
        <v>180312345</v>
      </c>
      <c r="T29" s="28">
        <v>180312345</v>
      </c>
      <c r="V29" s="52">
        <v>5.21E-2</v>
      </c>
    </row>
    <row r="30" spans="2:22" x14ac:dyDescent="0.55000000000000004">
      <c r="B30" s="4" t="s">
        <v>141</v>
      </c>
      <c r="D30" s="28">
        <v>0</v>
      </c>
      <c r="F30" s="28">
        <v>0</v>
      </c>
      <c r="H30" s="28">
        <v>0</v>
      </c>
      <c r="J30" s="28">
        <v>0</v>
      </c>
      <c r="L30" s="52">
        <v>0</v>
      </c>
      <c r="N30" s="28">
        <v>0</v>
      </c>
      <c r="P30" s="28">
        <v>0</v>
      </c>
      <c r="R30" s="28">
        <v>143618477</v>
      </c>
      <c r="T30" s="28">
        <v>143618477</v>
      </c>
      <c r="V30" s="52">
        <v>4.1500000000000002E-2</v>
      </c>
    </row>
    <row r="31" spans="2:22" x14ac:dyDescent="0.55000000000000004">
      <c r="B31" s="4" t="s">
        <v>133</v>
      </c>
      <c r="D31" s="28">
        <v>0</v>
      </c>
      <c r="F31" s="28">
        <v>-2038136480</v>
      </c>
      <c r="H31" s="28">
        <v>0</v>
      </c>
      <c r="J31" s="28">
        <v>-2038136480</v>
      </c>
      <c r="L31" s="52">
        <v>7.0900000000000005E-2</v>
      </c>
      <c r="N31" s="28">
        <v>1614401501</v>
      </c>
      <c r="P31" s="28">
        <v>-1486376032</v>
      </c>
      <c r="R31" s="28">
        <v>0</v>
      </c>
      <c r="T31" s="28">
        <v>128025469</v>
      </c>
      <c r="V31" s="52">
        <v>3.6999999999999998E-2</v>
      </c>
    </row>
    <row r="32" spans="2:22" x14ac:dyDescent="0.55000000000000004">
      <c r="B32" s="4" t="s">
        <v>134</v>
      </c>
      <c r="D32" s="28">
        <v>0</v>
      </c>
      <c r="F32" s="28">
        <v>-653289660</v>
      </c>
      <c r="H32" s="28">
        <v>0</v>
      </c>
      <c r="J32" s="28">
        <v>-653289660</v>
      </c>
      <c r="L32" s="52">
        <v>2.2700000000000001E-2</v>
      </c>
      <c r="N32" s="28">
        <v>0</v>
      </c>
      <c r="P32" s="28">
        <v>80120430</v>
      </c>
      <c r="R32" s="28">
        <v>0</v>
      </c>
      <c r="T32" s="28">
        <v>80120430</v>
      </c>
      <c r="V32" s="52">
        <v>2.3099999999999999E-2</v>
      </c>
    </row>
    <row r="33" spans="2:22" x14ac:dyDescent="0.55000000000000004">
      <c r="B33" s="4" t="s">
        <v>148</v>
      </c>
      <c r="D33" s="28">
        <v>0</v>
      </c>
      <c r="F33" s="28">
        <v>0</v>
      </c>
      <c r="H33" s="28">
        <v>0</v>
      </c>
      <c r="J33" s="28">
        <v>0</v>
      </c>
      <c r="L33" s="52">
        <v>0</v>
      </c>
      <c r="N33" s="28">
        <v>0</v>
      </c>
      <c r="P33" s="28">
        <v>0</v>
      </c>
      <c r="R33" s="28">
        <v>39842440</v>
      </c>
      <c r="T33" s="28">
        <v>39842440</v>
      </c>
      <c r="V33" s="52">
        <v>1.15E-2</v>
      </c>
    </row>
    <row r="34" spans="2:22" x14ac:dyDescent="0.55000000000000004">
      <c r="B34" s="4" t="s">
        <v>140</v>
      </c>
      <c r="D34" s="28">
        <v>0</v>
      </c>
      <c r="F34" s="28">
        <v>0</v>
      </c>
      <c r="H34" s="28">
        <v>0</v>
      </c>
      <c r="J34" s="28">
        <v>0</v>
      </c>
      <c r="L34" s="52">
        <v>0</v>
      </c>
      <c r="N34" s="28">
        <v>0</v>
      </c>
      <c r="P34" s="28">
        <v>0</v>
      </c>
      <c r="R34" s="28">
        <v>9481255</v>
      </c>
      <c r="T34" s="28">
        <v>9481255</v>
      </c>
      <c r="V34" s="52">
        <v>2.7000000000000001E-3</v>
      </c>
    </row>
    <row r="35" spans="2:22" x14ac:dyDescent="0.55000000000000004">
      <c r="B35" s="4" t="s">
        <v>15</v>
      </c>
      <c r="D35" s="28">
        <v>0</v>
      </c>
      <c r="F35" s="28">
        <v>-17496544</v>
      </c>
      <c r="H35" s="28">
        <v>-608102</v>
      </c>
      <c r="J35" s="28">
        <v>-18104646</v>
      </c>
      <c r="L35" s="52">
        <v>5.9999999999999995E-4</v>
      </c>
      <c r="N35" s="28">
        <v>0</v>
      </c>
      <c r="P35" s="28">
        <v>-505166</v>
      </c>
      <c r="R35" s="28">
        <v>-608102</v>
      </c>
      <c r="T35" s="28">
        <v>-1113268</v>
      </c>
      <c r="V35" s="52">
        <v>-2.9999999999999997E-4</v>
      </c>
    </row>
    <row r="36" spans="2:22" x14ac:dyDescent="0.55000000000000004">
      <c r="B36" s="4" t="s">
        <v>177</v>
      </c>
      <c r="D36" s="28">
        <v>0</v>
      </c>
      <c r="F36" s="28">
        <v>0</v>
      </c>
      <c r="H36" s="28">
        <v>-18606627</v>
      </c>
      <c r="J36" s="28">
        <v>-18606627</v>
      </c>
      <c r="L36" s="52">
        <v>5.9999999999999995E-4</v>
      </c>
      <c r="N36" s="28">
        <v>0</v>
      </c>
      <c r="P36" s="28">
        <v>0</v>
      </c>
      <c r="R36" s="28">
        <v>-18606627</v>
      </c>
      <c r="T36" s="28">
        <v>-18606627</v>
      </c>
      <c r="V36" s="52">
        <v>-5.4000000000000003E-3</v>
      </c>
    </row>
    <row r="37" spans="2:22" x14ac:dyDescent="0.55000000000000004">
      <c r="B37" s="4" t="s">
        <v>190</v>
      </c>
      <c r="D37" s="28">
        <v>0</v>
      </c>
      <c r="F37" s="28">
        <v>-112998733</v>
      </c>
      <c r="H37" s="28">
        <v>0</v>
      </c>
      <c r="J37" s="28">
        <v>-112998733</v>
      </c>
      <c r="L37" s="52">
        <v>3.8999999999999998E-3</v>
      </c>
      <c r="N37" s="28">
        <v>0</v>
      </c>
      <c r="P37" s="28">
        <v>-112998733</v>
      </c>
      <c r="R37" s="28">
        <v>0</v>
      </c>
      <c r="T37" s="28">
        <v>-112998733</v>
      </c>
      <c r="V37" s="52">
        <v>-3.2599999999999997E-2</v>
      </c>
    </row>
    <row r="38" spans="2:22" x14ac:dyDescent="0.55000000000000004">
      <c r="B38" s="4" t="s">
        <v>129</v>
      </c>
      <c r="D38" s="28">
        <v>208720630</v>
      </c>
      <c r="F38" s="28">
        <v>-625473069</v>
      </c>
      <c r="H38" s="28">
        <v>0</v>
      </c>
      <c r="J38" s="28">
        <v>-416752439</v>
      </c>
      <c r="L38" s="52">
        <v>1.4500000000000001E-2</v>
      </c>
      <c r="N38" s="28">
        <v>208720630</v>
      </c>
      <c r="P38" s="28">
        <v>-327628750</v>
      </c>
      <c r="R38" s="28">
        <v>0</v>
      </c>
      <c r="T38" s="28">
        <v>-118908120</v>
      </c>
      <c r="V38" s="52">
        <v>-3.4299999999999997E-2</v>
      </c>
    </row>
    <row r="39" spans="2:22" x14ac:dyDescent="0.55000000000000004">
      <c r="B39" s="4" t="s">
        <v>191</v>
      </c>
      <c r="D39" s="28">
        <v>0</v>
      </c>
      <c r="F39" s="28">
        <v>-139396573</v>
      </c>
      <c r="H39" s="28">
        <v>0</v>
      </c>
      <c r="J39" s="28">
        <v>-139396573</v>
      </c>
      <c r="L39" s="52">
        <v>4.7999999999999996E-3</v>
      </c>
      <c r="N39" s="28">
        <v>0</v>
      </c>
      <c r="P39" s="28">
        <v>-139396573</v>
      </c>
      <c r="R39" s="28">
        <v>0</v>
      </c>
      <c r="T39" s="28">
        <v>-139396573</v>
      </c>
      <c r="V39" s="52">
        <v>-4.0300000000000002E-2</v>
      </c>
    </row>
    <row r="40" spans="2:22" x14ac:dyDescent="0.55000000000000004">
      <c r="B40" s="4" t="s">
        <v>175</v>
      </c>
      <c r="D40" s="28">
        <v>0</v>
      </c>
      <c r="F40" s="28">
        <v>-1551849362</v>
      </c>
      <c r="H40" s="28">
        <v>0</v>
      </c>
      <c r="J40" s="28">
        <v>-1551849362</v>
      </c>
      <c r="L40" s="52">
        <v>5.3999999999999999E-2</v>
      </c>
      <c r="N40" s="28">
        <v>344065470</v>
      </c>
      <c r="P40" s="28">
        <v>-638505863</v>
      </c>
      <c r="R40" s="28">
        <v>0</v>
      </c>
      <c r="T40" s="28">
        <v>-294440393</v>
      </c>
      <c r="V40" s="52">
        <v>-8.5000000000000006E-2</v>
      </c>
    </row>
    <row r="41" spans="2:22" x14ac:dyDescent="0.55000000000000004">
      <c r="B41" s="4" t="s">
        <v>161</v>
      </c>
      <c r="D41" s="28">
        <v>117208566</v>
      </c>
      <c r="F41" s="28">
        <v>-166937282</v>
      </c>
      <c r="H41" s="28">
        <v>0</v>
      </c>
      <c r="J41" s="28">
        <v>-49728716</v>
      </c>
      <c r="L41" s="52">
        <v>1.6999999999999999E-3</v>
      </c>
      <c r="N41" s="28">
        <v>117208566</v>
      </c>
      <c r="P41" s="28">
        <v>-495079728</v>
      </c>
      <c r="R41" s="28">
        <v>0</v>
      </c>
      <c r="T41" s="28">
        <v>-377871162</v>
      </c>
      <c r="V41" s="52">
        <v>-0.1091</v>
      </c>
    </row>
    <row r="42" spans="2:22" x14ac:dyDescent="0.55000000000000004">
      <c r="B42" s="4" t="s">
        <v>146</v>
      </c>
      <c r="D42" s="28">
        <v>0</v>
      </c>
      <c r="F42" s="28">
        <v>108395071</v>
      </c>
      <c r="H42" s="28">
        <v>-1656186244</v>
      </c>
      <c r="J42" s="28">
        <v>-1547791173</v>
      </c>
      <c r="L42" s="52">
        <v>5.3800000000000001E-2</v>
      </c>
      <c r="N42" s="28">
        <v>1752300000</v>
      </c>
      <c r="P42" s="28">
        <v>-1814983667</v>
      </c>
      <c r="R42" s="28">
        <v>-1656186244</v>
      </c>
      <c r="T42" s="28">
        <v>-1718869911</v>
      </c>
      <c r="V42" s="52">
        <v>-0.49640000000000001</v>
      </c>
    </row>
    <row r="43" spans="2:22" x14ac:dyDescent="0.55000000000000004">
      <c r="B43" s="4" t="s">
        <v>19</v>
      </c>
      <c r="D43" s="28">
        <v>0</v>
      </c>
      <c r="F43" s="28">
        <v>9145260</v>
      </c>
      <c r="H43" s="28">
        <v>0</v>
      </c>
      <c r="J43" s="28">
        <v>9145260</v>
      </c>
      <c r="L43" s="52">
        <v>-2.9999999999999997E-4</v>
      </c>
      <c r="N43" s="28">
        <v>0</v>
      </c>
      <c r="P43" s="28">
        <v>-1730738925</v>
      </c>
      <c r="R43" s="28">
        <v>0</v>
      </c>
      <c r="T43" s="28">
        <v>-1730738925</v>
      </c>
      <c r="V43" s="52">
        <v>-0.49980000000000002</v>
      </c>
    </row>
    <row r="44" spans="2:22" x14ac:dyDescent="0.55000000000000004">
      <c r="B44" s="4" t="s">
        <v>18</v>
      </c>
      <c r="D44" s="28">
        <v>0</v>
      </c>
      <c r="F44" s="28">
        <v>-4283689943</v>
      </c>
      <c r="H44" s="28">
        <v>0</v>
      </c>
      <c r="J44" s="28">
        <v>-4283689943</v>
      </c>
      <c r="L44" s="52">
        <v>0.1489</v>
      </c>
      <c r="N44" s="28">
        <v>0</v>
      </c>
      <c r="P44" s="28">
        <v>-1971185859</v>
      </c>
      <c r="R44" s="28">
        <v>0</v>
      </c>
      <c r="T44" s="28">
        <v>-1971185859</v>
      </c>
      <c r="V44" s="52">
        <v>-0.56930000000000003</v>
      </c>
    </row>
    <row r="45" spans="2:22" x14ac:dyDescent="0.55000000000000004">
      <c r="B45" s="4" t="s">
        <v>176</v>
      </c>
      <c r="D45" s="28">
        <v>2660745956</v>
      </c>
      <c r="F45" s="28">
        <v>-4930850976</v>
      </c>
      <c r="H45" s="28">
        <v>0</v>
      </c>
      <c r="J45" s="28">
        <v>-2270105020</v>
      </c>
      <c r="L45" s="52">
        <v>7.8899999999999998E-2</v>
      </c>
      <c r="N45" s="28">
        <v>2660745956</v>
      </c>
      <c r="P45" s="28">
        <v>-4713356555</v>
      </c>
      <c r="R45" s="28">
        <v>0</v>
      </c>
      <c r="T45" s="28">
        <v>-2052610599</v>
      </c>
      <c r="V45" s="52">
        <v>-0.59279999999999999</v>
      </c>
    </row>
    <row r="46" spans="2:22" x14ac:dyDescent="0.55000000000000004">
      <c r="B46" s="4" t="s">
        <v>158</v>
      </c>
      <c r="D46" s="28">
        <v>810870853</v>
      </c>
      <c r="F46" s="28">
        <v>-2495065500</v>
      </c>
      <c r="H46" s="28">
        <v>0</v>
      </c>
      <c r="J46" s="28">
        <v>-1684194647</v>
      </c>
      <c r="L46" s="52">
        <v>5.8599999999999999E-2</v>
      </c>
      <c r="N46" s="28">
        <v>810870853</v>
      </c>
      <c r="P46" s="28">
        <v>-3162877426</v>
      </c>
      <c r="R46" s="28">
        <v>0</v>
      </c>
      <c r="T46" s="28">
        <v>-2352006573</v>
      </c>
      <c r="V46" s="52">
        <v>-0.67920000000000003</v>
      </c>
    </row>
    <row r="47" spans="2:22" x14ac:dyDescent="0.55000000000000004">
      <c r="B47" s="4" t="s">
        <v>17</v>
      </c>
      <c r="D47" s="28">
        <v>0</v>
      </c>
      <c r="F47" s="28">
        <v>-1860384456</v>
      </c>
      <c r="H47" s="28">
        <v>0</v>
      </c>
      <c r="J47" s="28">
        <v>-1860384456</v>
      </c>
      <c r="L47" s="52">
        <v>6.4699999999999994E-2</v>
      </c>
      <c r="N47" s="28">
        <v>0</v>
      </c>
      <c r="P47" s="28">
        <v>-2679263973</v>
      </c>
      <c r="R47" s="28">
        <v>0</v>
      </c>
      <c r="T47" s="28">
        <v>-2679263973</v>
      </c>
      <c r="V47" s="52">
        <v>-0.77370000000000005</v>
      </c>
    </row>
    <row r="48" spans="2:22" x14ac:dyDescent="0.55000000000000004">
      <c r="B48" s="4" t="s">
        <v>192</v>
      </c>
      <c r="D48" s="28">
        <v>0</v>
      </c>
      <c r="F48" s="28">
        <v>-2898545438</v>
      </c>
      <c r="H48" s="28">
        <v>0</v>
      </c>
      <c r="J48" s="28">
        <v>-2898545438</v>
      </c>
      <c r="L48" s="52">
        <v>0.1008</v>
      </c>
      <c r="N48" s="28">
        <v>0</v>
      </c>
      <c r="P48" s="28">
        <v>-2898545438</v>
      </c>
      <c r="R48" s="28">
        <v>0</v>
      </c>
      <c r="T48" s="28">
        <v>-2898545438</v>
      </c>
      <c r="V48" s="52">
        <v>-0.83709999999999996</v>
      </c>
    </row>
    <row r="49" spans="2:22" x14ac:dyDescent="0.55000000000000004">
      <c r="B49" s="4" t="s">
        <v>162</v>
      </c>
      <c r="D49" s="28">
        <v>0</v>
      </c>
      <c r="F49" s="28">
        <v>-1467730649</v>
      </c>
      <c r="H49" s="28">
        <v>0</v>
      </c>
      <c r="J49" s="28">
        <v>-1467730649</v>
      </c>
      <c r="L49" s="52">
        <v>5.0999999999999997E-2</v>
      </c>
      <c r="N49" s="28">
        <v>0</v>
      </c>
      <c r="P49" s="28">
        <v>-3198320908</v>
      </c>
      <c r="R49" s="28">
        <v>0</v>
      </c>
      <c r="T49" s="28">
        <v>-3198320908</v>
      </c>
      <c r="V49" s="52">
        <v>-0.92359999999999998</v>
      </c>
    </row>
    <row r="50" spans="2:22" x14ac:dyDescent="0.55000000000000004">
      <c r="B50" s="4" t="s">
        <v>139</v>
      </c>
      <c r="D50" s="28">
        <v>725678778</v>
      </c>
      <c r="F50" s="28">
        <v>-4378395034</v>
      </c>
      <c r="H50" s="28">
        <v>0</v>
      </c>
      <c r="J50" s="28">
        <v>-3652716256</v>
      </c>
      <c r="L50" s="52">
        <v>0.127</v>
      </c>
      <c r="N50" s="28">
        <v>725678778</v>
      </c>
      <c r="P50" s="28">
        <v>-4533236257</v>
      </c>
      <c r="R50" s="28">
        <v>0</v>
      </c>
      <c r="T50" s="28">
        <v>-3807557479</v>
      </c>
      <c r="V50" s="52">
        <v>-1.0995999999999999</v>
      </c>
    </row>
    <row r="51" spans="2:22" x14ac:dyDescent="0.55000000000000004">
      <c r="B51" s="4" t="s">
        <v>157</v>
      </c>
      <c r="D51" s="28">
        <v>2165594547</v>
      </c>
      <c r="F51" s="28">
        <v>-4368243379</v>
      </c>
      <c r="H51" s="28">
        <v>0</v>
      </c>
      <c r="J51" s="28">
        <v>-2202648832</v>
      </c>
      <c r="L51" s="52">
        <v>7.6600000000000001E-2</v>
      </c>
      <c r="N51" s="28">
        <v>2165594547</v>
      </c>
      <c r="P51" s="28">
        <v>-6250836703</v>
      </c>
      <c r="R51" s="28">
        <v>0</v>
      </c>
      <c r="T51" s="28">
        <v>-4085242156</v>
      </c>
      <c r="V51" s="52">
        <v>-1.1798</v>
      </c>
    </row>
    <row r="52" spans="2:22" x14ac:dyDescent="0.55000000000000004">
      <c r="B52" s="4" t="s">
        <v>159</v>
      </c>
      <c r="D52" s="28">
        <v>0</v>
      </c>
      <c r="F52" s="28">
        <v>-1652832898</v>
      </c>
      <c r="H52" s="28">
        <v>0</v>
      </c>
      <c r="J52" s="28">
        <v>-1652832898</v>
      </c>
      <c r="L52" s="52">
        <v>5.7500000000000002E-2</v>
      </c>
      <c r="N52" s="28">
        <v>2218777339</v>
      </c>
      <c r="P52" s="28">
        <v>-7966957315</v>
      </c>
      <c r="R52" s="28">
        <v>0</v>
      </c>
      <c r="T52" s="28">
        <v>-5748179976</v>
      </c>
      <c r="V52" s="52">
        <v>-1.66</v>
      </c>
    </row>
    <row r="53" spans="2:22" x14ac:dyDescent="0.55000000000000004">
      <c r="D53" s="28"/>
      <c r="F53" s="28"/>
      <c r="H53" s="28"/>
      <c r="J53" s="28"/>
      <c r="L53" s="52"/>
      <c r="N53" s="28"/>
      <c r="P53" s="28"/>
      <c r="R53" s="28"/>
      <c r="T53" s="28"/>
      <c r="V53" s="52"/>
    </row>
    <row r="54" spans="2:22" ht="42.75" thickBot="1" x14ac:dyDescent="0.6">
      <c r="B54" s="50" t="s">
        <v>102</v>
      </c>
      <c r="D54" s="51">
        <f>SUM(D11:D52)</f>
        <v>10592693726</v>
      </c>
      <c r="F54" s="51">
        <f>SUM(F11:F52)</f>
        <v>-36182775486</v>
      </c>
      <c r="H54" s="51">
        <f>SUM(H11:H52)</f>
        <v>1091986746</v>
      </c>
      <c r="J54" s="51">
        <f>SUM(J11:J52)</f>
        <v>-24498095014</v>
      </c>
      <c r="L54" s="67">
        <f>SUM(L11:L53)</f>
        <v>0.85160000000000002</v>
      </c>
      <c r="N54" s="51">
        <f>SUM(N11:N52)</f>
        <v>20550620226</v>
      </c>
      <c r="P54" s="51">
        <f>SUM(P11:P52)</f>
        <v>-29557529873</v>
      </c>
      <c r="R54" s="51">
        <f>SUM(R11:R52)</f>
        <v>10038434364</v>
      </c>
      <c r="T54" s="51">
        <f>SUM(T11:T52)</f>
        <v>1031524717</v>
      </c>
      <c r="V54" s="67">
        <f>SUM(V11:V52)</f>
        <v>0.29800000000000137</v>
      </c>
    </row>
    <row r="55" spans="2:22" ht="21.75" thickTop="1" x14ac:dyDescent="0.55000000000000004"/>
    <row r="56" spans="2:22" ht="30" x14ac:dyDescent="0.75">
      <c r="L56" s="62">
        <v>9</v>
      </c>
    </row>
  </sheetData>
  <sortState xmlns:xlrd2="http://schemas.microsoft.com/office/spreadsheetml/2017/richdata2" ref="B11:V52">
    <sortCondition descending="1" ref="T11:T5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paperSize="9"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1"/>
  <sheetViews>
    <sheetView rightToLeft="1" topLeftCell="A13" zoomScale="85" zoomScaleNormal="85" workbookViewId="0">
      <selection activeCell="F29" sqref="F29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2:28" ht="30" x14ac:dyDescent="0.55000000000000004">
      <c r="B3" s="100" t="s">
        <v>63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8" ht="30" x14ac:dyDescent="0.55000000000000004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24" t="s">
        <v>2</v>
      </c>
      <c r="D8" s="123" t="s">
        <v>73</v>
      </c>
      <c r="E8" s="123" t="s">
        <v>73</v>
      </c>
      <c r="F8" s="123" t="s">
        <v>73</v>
      </c>
      <c r="G8" s="123" t="s">
        <v>73</v>
      </c>
      <c r="H8" s="123" t="s">
        <v>73</v>
      </c>
      <c r="J8" s="123" t="s">
        <v>65</v>
      </c>
      <c r="K8" s="123" t="s">
        <v>65</v>
      </c>
      <c r="L8" s="123" t="s">
        <v>65</v>
      </c>
      <c r="M8" s="123" t="s">
        <v>65</v>
      </c>
      <c r="N8" s="123" t="s">
        <v>65</v>
      </c>
      <c r="P8" s="123" t="s">
        <v>66</v>
      </c>
      <c r="Q8" s="123" t="s">
        <v>66</v>
      </c>
      <c r="R8" s="123" t="s">
        <v>66</v>
      </c>
      <c r="S8" s="123" t="s">
        <v>66</v>
      </c>
      <c r="T8" s="123" t="s">
        <v>66</v>
      </c>
    </row>
    <row r="9" spans="2:28" s="43" customFormat="1" ht="56.25" customHeight="1" x14ac:dyDescent="0.6">
      <c r="B9" s="124" t="s">
        <v>2</v>
      </c>
      <c r="D9" s="122" t="s">
        <v>74</v>
      </c>
      <c r="E9" s="63"/>
      <c r="F9" s="122" t="s">
        <v>75</v>
      </c>
      <c r="G9" s="63"/>
      <c r="H9" s="122" t="s">
        <v>76</v>
      </c>
      <c r="J9" s="122" t="s">
        <v>77</v>
      </c>
      <c r="K9" s="63"/>
      <c r="L9" s="122" t="s">
        <v>70</v>
      </c>
      <c r="M9" s="63"/>
      <c r="N9" s="122" t="s">
        <v>78</v>
      </c>
      <c r="P9" s="122" t="s">
        <v>77</v>
      </c>
      <c r="Q9" s="63"/>
      <c r="R9" s="122" t="s">
        <v>70</v>
      </c>
      <c r="S9" s="63"/>
      <c r="T9" s="122" t="s">
        <v>78</v>
      </c>
    </row>
    <row r="10" spans="2:28" s="4" customFormat="1" x14ac:dyDescent="0.55000000000000004">
      <c r="B10" s="49" t="s">
        <v>176</v>
      </c>
      <c r="D10" s="12" t="s">
        <v>196</v>
      </c>
      <c r="E10" s="6"/>
      <c r="F10" s="89">
        <v>401649</v>
      </c>
      <c r="G10" s="6"/>
      <c r="H10" s="89">
        <v>7650</v>
      </c>
      <c r="I10" s="6"/>
      <c r="J10" s="89">
        <v>3072614850</v>
      </c>
      <c r="K10" s="6"/>
      <c r="L10" s="89">
        <v>411868894</v>
      </c>
      <c r="M10" s="6"/>
      <c r="N10" s="89">
        <v>2660745956</v>
      </c>
      <c r="O10" s="6"/>
      <c r="P10" s="89">
        <v>3072614850</v>
      </c>
      <c r="Q10" s="6"/>
      <c r="R10" s="89">
        <v>411868894</v>
      </c>
      <c r="S10" s="6"/>
      <c r="T10" s="89">
        <v>2660745956</v>
      </c>
    </row>
    <row r="11" spans="2:28" s="4" customFormat="1" x14ac:dyDescent="0.55000000000000004">
      <c r="B11" s="4" t="s">
        <v>159</v>
      </c>
      <c r="D11" s="6" t="s">
        <v>183</v>
      </c>
      <c r="E11" s="6"/>
      <c r="F11" s="99">
        <v>3778923</v>
      </c>
      <c r="G11" s="6"/>
      <c r="H11" s="99">
        <v>672</v>
      </c>
      <c r="I11" s="6"/>
      <c r="J11" s="99">
        <v>0</v>
      </c>
      <c r="K11" s="6"/>
      <c r="L11" s="99">
        <v>0</v>
      </c>
      <c r="M11" s="6"/>
      <c r="N11" s="99">
        <v>0</v>
      </c>
      <c r="O11" s="6"/>
      <c r="P11" s="99">
        <v>2539436256</v>
      </c>
      <c r="Q11" s="6"/>
      <c r="R11" s="99">
        <v>320658917</v>
      </c>
      <c r="S11" s="6"/>
      <c r="T11" s="99">
        <v>2218777339</v>
      </c>
    </row>
    <row r="12" spans="2:28" s="4" customFormat="1" x14ac:dyDescent="0.55000000000000004">
      <c r="B12" s="4" t="s">
        <v>157</v>
      </c>
      <c r="D12" s="6" t="s">
        <v>201</v>
      </c>
      <c r="E12" s="6"/>
      <c r="F12" s="99">
        <v>439000</v>
      </c>
      <c r="G12" s="6"/>
      <c r="H12" s="99">
        <v>5700</v>
      </c>
      <c r="I12" s="6"/>
      <c r="J12" s="99">
        <v>2502300000</v>
      </c>
      <c r="K12" s="6"/>
      <c r="L12" s="99">
        <v>336705453</v>
      </c>
      <c r="M12" s="6"/>
      <c r="N12" s="99">
        <v>2165594547</v>
      </c>
      <c r="O12" s="6"/>
      <c r="P12" s="99">
        <v>2502300000</v>
      </c>
      <c r="Q12" s="6"/>
      <c r="R12" s="99">
        <v>336705453</v>
      </c>
      <c r="S12" s="6"/>
      <c r="T12" s="99">
        <v>2165594547</v>
      </c>
    </row>
    <row r="13" spans="2:28" s="4" customFormat="1" x14ac:dyDescent="0.55000000000000004">
      <c r="B13" s="4" t="s">
        <v>146</v>
      </c>
      <c r="D13" s="6" t="s">
        <v>183</v>
      </c>
      <c r="E13" s="6"/>
      <c r="F13" s="99">
        <v>2655000</v>
      </c>
      <c r="G13" s="6"/>
      <c r="H13" s="99">
        <v>660</v>
      </c>
      <c r="I13" s="6"/>
      <c r="J13" s="99">
        <v>0</v>
      </c>
      <c r="K13" s="6"/>
      <c r="L13" s="99">
        <v>0</v>
      </c>
      <c r="M13" s="6"/>
      <c r="N13" s="99">
        <v>0</v>
      </c>
      <c r="O13" s="6"/>
      <c r="P13" s="99">
        <v>1752300000</v>
      </c>
      <c r="Q13" s="6"/>
      <c r="R13" s="99">
        <v>0</v>
      </c>
      <c r="S13" s="6"/>
      <c r="T13" s="99">
        <v>1752300000</v>
      </c>
    </row>
    <row r="14" spans="2:28" s="4" customFormat="1" x14ac:dyDescent="0.55000000000000004">
      <c r="B14" s="4" t="s">
        <v>132</v>
      </c>
      <c r="D14" s="6" t="s">
        <v>171</v>
      </c>
      <c r="E14" s="6"/>
      <c r="F14" s="99">
        <v>363478</v>
      </c>
      <c r="G14" s="6"/>
      <c r="H14" s="99">
        <v>5055</v>
      </c>
      <c r="I14" s="6"/>
      <c r="J14" s="99">
        <v>0</v>
      </c>
      <c r="K14" s="6"/>
      <c r="L14" s="99">
        <v>0</v>
      </c>
      <c r="M14" s="6"/>
      <c r="N14" s="99">
        <v>0</v>
      </c>
      <c r="O14" s="6"/>
      <c r="P14" s="99">
        <v>1837381290</v>
      </c>
      <c r="Q14" s="6"/>
      <c r="R14" s="99">
        <v>190618440</v>
      </c>
      <c r="S14" s="6"/>
      <c r="T14" s="99">
        <v>1646762850</v>
      </c>
    </row>
    <row r="15" spans="2:28" s="4" customFormat="1" x14ac:dyDescent="0.55000000000000004">
      <c r="B15" s="4" t="s">
        <v>133</v>
      </c>
      <c r="D15" s="6" t="s">
        <v>182</v>
      </c>
      <c r="E15" s="6"/>
      <c r="F15" s="99">
        <v>770803</v>
      </c>
      <c r="G15" s="6"/>
      <c r="H15" s="99">
        <v>2400</v>
      </c>
      <c r="I15" s="6"/>
      <c r="J15" s="99">
        <v>0</v>
      </c>
      <c r="K15" s="6"/>
      <c r="L15" s="99">
        <v>0</v>
      </c>
      <c r="M15" s="6"/>
      <c r="N15" s="99">
        <v>0</v>
      </c>
      <c r="O15" s="6"/>
      <c r="P15" s="99">
        <v>1849927200</v>
      </c>
      <c r="Q15" s="6"/>
      <c r="R15" s="99">
        <v>235525699</v>
      </c>
      <c r="S15" s="6"/>
      <c r="T15" s="99">
        <v>1614401501</v>
      </c>
    </row>
    <row r="16" spans="2:28" s="4" customFormat="1" x14ac:dyDescent="0.55000000000000004">
      <c r="B16" s="4" t="s">
        <v>14</v>
      </c>
      <c r="D16" s="6" t="s">
        <v>199</v>
      </c>
      <c r="E16" s="6"/>
      <c r="F16" s="99">
        <v>1382000</v>
      </c>
      <c r="G16" s="6"/>
      <c r="H16" s="99">
        <v>1350</v>
      </c>
      <c r="I16" s="6"/>
      <c r="J16" s="99">
        <v>1865700000</v>
      </c>
      <c r="K16" s="6"/>
      <c r="L16" s="99">
        <v>264334921</v>
      </c>
      <c r="M16" s="6"/>
      <c r="N16" s="99">
        <v>1601365079</v>
      </c>
      <c r="O16" s="6"/>
      <c r="P16" s="99">
        <v>1865700000</v>
      </c>
      <c r="Q16" s="6"/>
      <c r="R16" s="99">
        <v>264334921</v>
      </c>
      <c r="S16" s="6"/>
      <c r="T16" s="99">
        <v>1601365079</v>
      </c>
    </row>
    <row r="17" spans="2:20" s="4" customFormat="1" x14ac:dyDescent="0.55000000000000004">
      <c r="B17" s="4" t="s">
        <v>16</v>
      </c>
      <c r="D17" s="6" t="s">
        <v>169</v>
      </c>
      <c r="E17" s="6"/>
      <c r="F17" s="99">
        <v>414000</v>
      </c>
      <c r="G17" s="6"/>
      <c r="H17" s="99">
        <v>3370</v>
      </c>
      <c r="I17" s="6"/>
      <c r="J17" s="99">
        <v>0</v>
      </c>
      <c r="K17" s="6"/>
      <c r="L17" s="99">
        <v>0</v>
      </c>
      <c r="M17" s="6"/>
      <c r="N17" s="99">
        <v>0</v>
      </c>
      <c r="O17" s="6"/>
      <c r="P17" s="99">
        <v>1395180000</v>
      </c>
      <c r="Q17" s="6"/>
      <c r="R17" s="99">
        <v>140119741</v>
      </c>
      <c r="S17" s="6"/>
      <c r="T17" s="99">
        <v>1255060259</v>
      </c>
    </row>
    <row r="18" spans="2:20" s="4" customFormat="1" x14ac:dyDescent="0.55000000000000004">
      <c r="B18" s="4" t="s">
        <v>147</v>
      </c>
      <c r="D18" s="6" t="s">
        <v>197</v>
      </c>
      <c r="E18" s="6"/>
      <c r="F18" s="99">
        <v>1985531</v>
      </c>
      <c r="G18" s="6"/>
      <c r="H18" s="99">
        <v>700</v>
      </c>
      <c r="I18" s="6"/>
      <c r="J18" s="99">
        <v>1389871700</v>
      </c>
      <c r="K18" s="6"/>
      <c r="L18" s="99">
        <v>191989361</v>
      </c>
      <c r="M18" s="6"/>
      <c r="N18" s="99">
        <v>1197882339</v>
      </c>
      <c r="O18" s="6"/>
      <c r="P18" s="99">
        <v>1389871700</v>
      </c>
      <c r="Q18" s="6"/>
      <c r="R18" s="99">
        <v>191989361</v>
      </c>
      <c r="S18" s="6"/>
      <c r="T18" s="99">
        <v>1197882339</v>
      </c>
    </row>
    <row r="19" spans="2:20" s="4" customFormat="1" x14ac:dyDescent="0.55000000000000004">
      <c r="B19" s="4" t="s">
        <v>135</v>
      </c>
      <c r="D19" s="6" t="s">
        <v>170</v>
      </c>
      <c r="E19" s="6"/>
      <c r="F19" s="99">
        <v>577650</v>
      </c>
      <c r="G19" s="6"/>
      <c r="H19" s="99">
        <v>2180</v>
      </c>
      <c r="I19" s="6"/>
      <c r="J19" s="99">
        <v>0</v>
      </c>
      <c r="K19" s="6"/>
      <c r="L19" s="99">
        <v>0</v>
      </c>
      <c r="M19" s="6"/>
      <c r="N19" s="99">
        <v>0</v>
      </c>
      <c r="O19" s="6"/>
      <c r="P19" s="99">
        <v>1259277000</v>
      </c>
      <c r="Q19" s="6"/>
      <c r="R19" s="99">
        <v>132717919</v>
      </c>
      <c r="S19" s="6"/>
      <c r="T19" s="99">
        <v>1126559081</v>
      </c>
    </row>
    <row r="20" spans="2:20" s="4" customFormat="1" x14ac:dyDescent="0.55000000000000004">
      <c r="B20" s="4" t="s">
        <v>145</v>
      </c>
      <c r="D20" s="6" t="s">
        <v>200</v>
      </c>
      <c r="E20" s="6"/>
      <c r="F20" s="99">
        <v>193594</v>
      </c>
      <c r="G20" s="6"/>
      <c r="H20" s="99">
        <v>5300</v>
      </c>
      <c r="I20" s="6"/>
      <c r="J20" s="99">
        <v>1026048200</v>
      </c>
      <c r="K20" s="6"/>
      <c r="L20" s="99">
        <v>145371908</v>
      </c>
      <c r="M20" s="6"/>
      <c r="N20" s="99">
        <v>880676292</v>
      </c>
      <c r="O20" s="6"/>
      <c r="P20" s="99">
        <v>1026048200</v>
      </c>
      <c r="Q20" s="6"/>
      <c r="R20" s="99">
        <v>145371908</v>
      </c>
      <c r="S20" s="6"/>
      <c r="T20" s="99">
        <v>880676292</v>
      </c>
    </row>
    <row r="21" spans="2:20" s="4" customFormat="1" x14ac:dyDescent="0.55000000000000004">
      <c r="B21" s="4" t="s">
        <v>158</v>
      </c>
      <c r="D21" s="6" t="s">
        <v>198</v>
      </c>
      <c r="E21" s="6"/>
      <c r="F21" s="99">
        <v>250000</v>
      </c>
      <c r="G21" s="6"/>
      <c r="H21" s="99">
        <v>3750</v>
      </c>
      <c r="I21" s="6"/>
      <c r="J21" s="99">
        <v>937500000</v>
      </c>
      <c r="K21" s="6"/>
      <c r="L21" s="99">
        <v>126629147</v>
      </c>
      <c r="M21" s="6"/>
      <c r="N21" s="99">
        <v>810870853</v>
      </c>
      <c r="O21" s="6"/>
      <c r="P21" s="99">
        <v>937500000</v>
      </c>
      <c r="Q21" s="6"/>
      <c r="R21" s="99">
        <v>126629147</v>
      </c>
      <c r="S21" s="6"/>
      <c r="T21" s="99">
        <v>810870853</v>
      </c>
    </row>
    <row r="22" spans="2:20" s="4" customFormat="1" x14ac:dyDescent="0.55000000000000004">
      <c r="B22" s="4" t="s">
        <v>139</v>
      </c>
      <c r="D22" s="6" t="s">
        <v>199</v>
      </c>
      <c r="E22" s="6"/>
      <c r="F22" s="99">
        <v>681827</v>
      </c>
      <c r="G22" s="6"/>
      <c r="H22" s="99">
        <v>1240</v>
      </c>
      <c r="I22" s="6"/>
      <c r="J22" s="99">
        <v>845465480</v>
      </c>
      <c r="K22" s="6"/>
      <c r="L22" s="99">
        <v>119786702</v>
      </c>
      <c r="M22" s="6"/>
      <c r="N22" s="99">
        <v>725678778</v>
      </c>
      <c r="O22" s="6"/>
      <c r="P22" s="99">
        <v>845465480</v>
      </c>
      <c r="Q22" s="6"/>
      <c r="R22" s="99">
        <v>119786702</v>
      </c>
      <c r="S22" s="6"/>
      <c r="T22" s="99">
        <v>725678778</v>
      </c>
    </row>
    <row r="23" spans="2:20" s="4" customFormat="1" x14ac:dyDescent="0.55000000000000004">
      <c r="B23" s="4" t="s">
        <v>175</v>
      </c>
      <c r="D23" s="6" t="s">
        <v>183</v>
      </c>
      <c r="E23" s="6"/>
      <c r="F23" s="99">
        <v>1486000</v>
      </c>
      <c r="G23" s="6"/>
      <c r="H23" s="99">
        <v>265</v>
      </c>
      <c r="I23" s="6"/>
      <c r="J23" s="99">
        <v>0</v>
      </c>
      <c r="K23" s="6"/>
      <c r="L23" s="99">
        <v>0</v>
      </c>
      <c r="M23" s="6"/>
      <c r="N23" s="99">
        <v>0</v>
      </c>
      <c r="O23" s="6"/>
      <c r="P23" s="99">
        <v>393790000</v>
      </c>
      <c r="Q23" s="6"/>
      <c r="R23" s="99">
        <v>49724530</v>
      </c>
      <c r="S23" s="6"/>
      <c r="T23" s="99">
        <v>344065470</v>
      </c>
    </row>
    <row r="24" spans="2:20" s="4" customFormat="1" x14ac:dyDescent="0.55000000000000004">
      <c r="B24" s="4" t="s">
        <v>129</v>
      </c>
      <c r="D24" s="6" t="s">
        <v>202</v>
      </c>
      <c r="E24" s="6"/>
      <c r="F24" s="99">
        <v>332919</v>
      </c>
      <c r="G24" s="6"/>
      <c r="H24" s="99">
        <v>730</v>
      </c>
      <c r="I24" s="6"/>
      <c r="J24" s="99">
        <v>243030870</v>
      </c>
      <c r="K24" s="6"/>
      <c r="L24" s="99">
        <v>34310240</v>
      </c>
      <c r="M24" s="6"/>
      <c r="N24" s="99">
        <v>208720630</v>
      </c>
      <c r="O24" s="6"/>
      <c r="P24" s="99">
        <v>243030870</v>
      </c>
      <c r="Q24" s="6"/>
      <c r="R24" s="99">
        <v>34310240</v>
      </c>
      <c r="S24" s="6"/>
      <c r="T24" s="99">
        <v>208720630</v>
      </c>
    </row>
    <row r="25" spans="2:20" s="4" customFormat="1" x14ac:dyDescent="0.55000000000000004">
      <c r="B25" s="4" t="s">
        <v>138</v>
      </c>
      <c r="D25" s="6" t="s">
        <v>204</v>
      </c>
      <c r="E25" s="6"/>
      <c r="F25" s="99">
        <v>452745</v>
      </c>
      <c r="G25" s="6"/>
      <c r="H25" s="99">
        <v>450</v>
      </c>
      <c r="I25" s="6"/>
      <c r="J25" s="99">
        <v>203735250</v>
      </c>
      <c r="K25" s="6"/>
      <c r="L25" s="99">
        <v>27935330</v>
      </c>
      <c r="M25" s="6"/>
      <c r="N25" s="99">
        <v>175799920</v>
      </c>
      <c r="O25" s="6"/>
      <c r="P25" s="99">
        <v>203735250</v>
      </c>
      <c r="Q25" s="6"/>
      <c r="R25" s="99">
        <v>27935330</v>
      </c>
      <c r="S25" s="6"/>
      <c r="T25" s="99">
        <v>175799920</v>
      </c>
    </row>
    <row r="26" spans="2:20" s="4" customFormat="1" x14ac:dyDescent="0.55000000000000004">
      <c r="B26" s="4" t="s">
        <v>161</v>
      </c>
      <c r="D26" s="6" t="s">
        <v>196</v>
      </c>
      <c r="E26" s="6"/>
      <c r="F26" s="99">
        <v>501303</v>
      </c>
      <c r="G26" s="6"/>
      <c r="H26" s="99">
        <v>270</v>
      </c>
      <c r="I26" s="6"/>
      <c r="J26" s="99">
        <v>135351810</v>
      </c>
      <c r="K26" s="6"/>
      <c r="L26" s="99">
        <v>18143244</v>
      </c>
      <c r="M26" s="6"/>
      <c r="N26" s="99">
        <v>117208566</v>
      </c>
      <c r="O26" s="6"/>
      <c r="P26" s="99">
        <v>135351810</v>
      </c>
      <c r="Q26" s="6"/>
      <c r="R26" s="99">
        <v>18143244</v>
      </c>
      <c r="S26" s="6"/>
      <c r="T26" s="99">
        <v>117208566</v>
      </c>
    </row>
    <row r="27" spans="2:20" s="4" customFormat="1" x14ac:dyDescent="0.55000000000000004">
      <c r="B27" s="4" t="s">
        <v>186</v>
      </c>
      <c r="D27" s="6" t="s">
        <v>203</v>
      </c>
      <c r="E27" s="6"/>
      <c r="F27" s="99">
        <v>700000</v>
      </c>
      <c r="G27" s="6"/>
      <c r="H27" s="99">
        <v>80</v>
      </c>
      <c r="I27" s="6"/>
      <c r="J27" s="99">
        <v>56000000</v>
      </c>
      <c r="K27" s="6"/>
      <c r="L27" s="99">
        <v>7849234</v>
      </c>
      <c r="M27" s="6"/>
      <c r="N27" s="99">
        <v>48150766</v>
      </c>
      <c r="O27" s="6"/>
      <c r="P27" s="99">
        <v>56000000</v>
      </c>
      <c r="Q27" s="6"/>
      <c r="R27" s="99">
        <v>7849234</v>
      </c>
      <c r="S27" s="6"/>
      <c r="T27" s="99">
        <v>48150766</v>
      </c>
    </row>
    <row r="28" spans="2:20" s="4" customFormat="1" x14ac:dyDescent="0.55000000000000004">
      <c r="D28" s="6"/>
      <c r="E28" s="6"/>
      <c r="F28" s="99"/>
      <c r="G28" s="6"/>
      <c r="H28" s="99"/>
      <c r="I28" s="6"/>
      <c r="J28" s="99"/>
      <c r="K28" s="6"/>
      <c r="L28" s="99"/>
      <c r="M28" s="6"/>
      <c r="N28" s="99"/>
      <c r="O28" s="6"/>
      <c r="P28" s="99"/>
      <c r="Q28" s="6"/>
      <c r="R28" s="99"/>
      <c r="S28" s="6"/>
      <c r="T28" s="99"/>
    </row>
    <row r="29" spans="2:20" ht="21.75" thickBot="1" x14ac:dyDescent="0.6">
      <c r="B29" s="31" t="s">
        <v>102</v>
      </c>
      <c r="C29" s="31"/>
      <c r="D29" s="31"/>
      <c r="E29" s="31"/>
      <c r="F29" s="75">
        <f>SUM(F10:F27)</f>
        <v>17366422</v>
      </c>
      <c r="G29" s="75"/>
      <c r="H29" s="75">
        <f>SUM(H10:H27)</f>
        <v>41822</v>
      </c>
      <c r="I29" s="75"/>
      <c r="J29" s="75">
        <f>SUM(J10:J27)</f>
        <v>12277618160</v>
      </c>
      <c r="K29" s="75"/>
      <c r="L29" s="75">
        <f>SUM(L10:L27)</f>
        <v>1684924434</v>
      </c>
      <c r="M29" s="75"/>
      <c r="N29" s="75">
        <f>SUM(N10:N27)</f>
        <v>10592693726</v>
      </c>
      <c r="O29" s="75"/>
      <c r="P29" s="75">
        <f>SUM(P10:P27)</f>
        <v>23304909906</v>
      </c>
      <c r="Q29" s="83"/>
      <c r="R29" s="75">
        <f>SUM(R10:R27)</f>
        <v>2754289680</v>
      </c>
      <c r="S29" s="83"/>
      <c r="T29" s="75">
        <f>SUM(T10:T27)</f>
        <v>20550620226</v>
      </c>
    </row>
    <row r="30" spans="2:20" ht="21.75" thickTop="1" x14ac:dyDescent="0.55000000000000004"/>
    <row r="31" spans="2:20" ht="30" x14ac:dyDescent="0.75">
      <c r="J31" s="57">
        <v>10</v>
      </c>
    </row>
  </sheetData>
  <sortState xmlns:xlrd2="http://schemas.microsoft.com/office/spreadsheetml/2017/richdata2" ref="B10:T28">
    <sortCondition descending="1" ref="T10:T28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9"/>
  <sheetViews>
    <sheetView rightToLeft="1" topLeftCell="A17" zoomScale="70" zoomScaleNormal="70" workbookViewId="0">
      <selection activeCell="R48" sqref="R48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8" ht="30" x14ac:dyDescent="0.55000000000000004">
      <c r="B3" s="102" t="s">
        <v>63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2:28" ht="30" x14ac:dyDescent="0.55000000000000004">
      <c r="B4" s="102" t="s">
        <v>184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01" t="s">
        <v>2</v>
      </c>
      <c r="D8" s="102" t="s">
        <v>65</v>
      </c>
      <c r="E8" s="102" t="s">
        <v>65</v>
      </c>
      <c r="F8" s="102" t="s">
        <v>65</v>
      </c>
      <c r="G8" s="102" t="s">
        <v>65</v>
      </c>
      <c r="H8" s="102" t="s">
        <v>65</v>
      </c>
      <c r="I8" s="102" t="s">
        <v>65</v>
      </c>
      <c r="J8" s="102" t="s">
        <v>65</v>
      </c>
      <c r="L8" s="102" t="s">
        <v>66</v>
      </c>
      <c r="M8" s="102" t="s">
        <v>66</v>
      </c>
      <c r="N8" s="102" t="s">
        <v>66</v>
      </c>
      <c r="O8" s="102" t="s">
        <v>66</v>
      </c>
      <c r="P8" s="102" t="s">
        <v>66</v>
      </c>
      <c r="Q8" s="102" t="s">
        <v>66</v>
      </c>
      <c r="R8" s="102" t="s">
        <v>66</v>
      </c>
    </row>
    <row r="9" spans="2:28" ht="48" customHeight="1" x14ac:dyDescent="0.65">
      <c r="B9" s="101" t="s">
        <v>2</v>
      </c>
      <c r="D9" s="105" t="s">
        <v>6</v>
      </c>
      <c r="E9" s="55"/>
      <c r="F9" s="105" t="s">
        <v>81</v>
      </c>
      <c r="G9" s="55"/>
      <c r="H9" s="105" t="s">
        <v>82</v>
      </c>
      <c r="I9" s="55"/>
      <c r="J9" s="105" t="s">
        <v>83</v>
      </c>
      <c r="K9" s="42"/>
      <c r="L9" s="105" t="s">
        <v>6</v>
      </c>
      <c r="M9" s="55"/>
      <c r="N9" s="105" t="s">
        <v>81</v>
      </c>
      <c r="O9" s="55"/>
      <c r="P9" s="105" t="s">
        <v>82</v>
      </c>
      <c r="Q9" s="55"/>
      <c r="R9" s="105" t="s">
        <v>83</v>
      </c>
    </row>
    <row r="10" spans="2:28" s="2" customFormat="1" x14ac:dyDescent="0.55000000000000004">
      <c r="B10" s="44" t="s">
        <v>131</v>
      </c>
      <c r="D10" s="92">
        <v>1156000</v>
      </c>
      <c r="E10" s="81"/>
      <c r="F10" s="92">
        <v>18052703478</v>
      </c>
      <c r="G10" s="81"/>
      <c r="H10" s="92">
        <v>19247790150</v>
      </c>
      <c r="I10" s="81"/>
      <c r="J10" s="92">
        <v>-1195086672</v>
      </c>
      <c r="K10" s="93"/>
      <c r="L10" s="92">
        <v>1156000</v>
      </c>
      <c r="M10" s="81"/>
      <c r="N10" s="92">
        <v>18052703478</v>
      </c>
      <c r="O10" s="81"/>
      <c r="P10" s="92">
        <v>15053495580</v>
      </c>
      <c r="Q10" s="81"/>
      <c r="R10" s="92">
        <v>2999207898</v>
      </c>
    </row>
    <row r="11" spans="2:28" s="2" customFormat="1" x14ac:dyDescent="0.55000000000000004">
      <c r="B11" s="2" t="s">
        <v>135</v>
      </c>
      <c r="D11" s="94">
        <v>838650</v>
      </c>
      <c r="E11" s="81"/>
      <c r="F11" s="94">
        <v>17006664663</v>
      </c>
      <c r="G11" s="81"/>
      <c r="H11" s="94">
        <v>17915354098</v>
      </c>
      <c r="I11" s="81"/>
      <c r="J11" s="94">
        <v>-908689435</v>
      </c>
      <c r="K11" s="93"/>
      <c r="L11" s="94">
        <v>838650</v>
      </c>
      <c r="M11" s="81"/>
      <c r="N11" s="94">
        <v>17006664663</v>
      </c>
      <c r="O11" s="81"/>
      <c r="P11" s="94">
        <v>14175416698</v>
      </c>
      <c r="Q11" s="81"/>
      <c r="R11" s="94">
        <v>2831247965</v>
      </c>
    </row>
    <row r="12" spans="2:28" s="2" customFormat="1" x14ac:dyDescent="0.55000000000000004">
      <c r="B12" s="2" t="s">
        <v>130</v>
      </c>
      <c r="D12" s="94">
        <v>60347</v>
      </c>
      <c r="E12" s="81"/>
      <c r="F12" s="94">
        <v>13470290882</v>
      </c>
      <c r="G12" s="81"/>
      <c r="H12" s="94">
        <v>12123561734</v>
      </c>
      <c r="I12" s="81"/>
      <c r="J12" s="94">
        <v>1346729148</v>
      </c>
      <c r="K12" s="93"/>
      <c r="L12" s="94">
        <v>60347</v>
      </c>
      <c r="M12" s="81"/>
      <c r="N12" s="94">
        <v>13470290882</v>
      </c>
      <c r="O12" s="81"/>
      <c r="P12" s="94">
        <v>11334720384</v>
      </c>
      <c r="Q12" s="81"/>
      <c r="R12" s="94">
        <v>2135570498</v>
      </c>
    </row>
    <row r="13" spans="2:28" s="2" customFormat="1" x14ac:dyDescent="0.55000000000000004">
      <c r="B13" s="2" t="s">
        <v>174</v>
      </c>
      <c r="D13" s="94">
        <v>934794</v>
      </c>
      <c r="E13" s="81"/>
      <c r="F13" s="94">
        <v>21734735911</v>
      </c>
      <c r="G13" s="81"/>
      <c r="H13" s="94">
        <v>19039963182</v>
      </c>
      <c r="I13" s="81"/>
      <c r="J13" s="94">
        <v>2694772729</v>
      </c>
      <c r="K13" s="93"/>
      <c r="L13" s="94">
        <v>934794</v>
      </c>
      <c r="M13" s="81"/>
      <c r="N13" s="94">
        <v>21734735911</v>
      </c>
      <c r="O13" s="81"/>
      <c r="P13" s="94">
        <v>19898583145</v>
      </c>
      <c r="Q13" s="81"/>
      <c r="R13" s="94">
        <v>1836152766</v>
      </c>
    </row>
    <row r="14" spans="2:28" s="2" customFormat="1" x14ac:dyDescent="0.55000000000000004">
      <c r="B14" s="2" t="s">
        <v>136</v>
      </c>
      <c r="D14" s="94">
        <v>1427234</v>
      </c>
      <c r="E14" s="81"/>
      <c r="F14" s="94">
        <v>16060158961</v>
      </c>
      <c r="G14" s="81"/>
      <c r="H14" s="94">
        <v>17010716072</v>
      </c>
      <c r="I14" s="81"/>
      <c r="J14" s="94">
        <v>-950557110</v>
      </c>
      <c r="K14" s="93"/>
      <c r="L14" s="94">
        <v>1427234</v>
      </c>
      <c r="M14" s="81"/>
      <c r="N14" s="94">
        <v>16060158961</v>
      </c>
      <c r="O14" s="81"/>
      <c r="P14" s="94">
        <v>14511436474</v>
      </c>
      <c r="Q14" s="81"/>
      <c r="R14" s="94">
        <v>1548722487</v>
      </c>
    </row>
    <row r="15" spans="2:28" s="2" customFormat="1" x14ac:dyDescent="0.55000000000000004">
      <c r="B15" s="2" t="s">
        <v>147</v>
      </c>
      <c r="D15" s="94">
        <v>1985531</v>
      </c>
      <c r="E15" s="81"/>
      <c r="F15" s="94">
        <v>35803228022</v>
      </c>
      <c r="G15" s="81"/>
      <c r="H15" s="94">
        <v>35205908966</v>
      </c>
      <c r="I15" s="81"/>
      <c r="J15" s="94">
        <v>597319056</v>
      </c>
      <c r="K15" s="93"/>
      <c r="L15" s="94">
        <v>1985531</v>
      </c>
      <c r="M15" s="81"/>
      <c r="N15" s="94">
        <v>35803228022</v>
      </c>
      <c r="O15" s="81"/>
      <c r="P15" s="94">
        <v>34582777905</v>
      </c>
      <c r="Q15" s="81"/>
      <c r="R15" s="94">
        <v>1220450117</v>
      </c>
    </row>
    <row r="16" spans="2:28" s="2" customFormat="1" x14ac:dyDescent="0.55000000000000004">
      <c r="B16" s="2" t="s">
        <v>14</v>
      </c>
      <c r="D16" s="94">
        <v>1382000</v>
      </c>
      <c r="E16" s="81"/>
      <c r="F16" s="94">
        <v>11196283365</v>
      </c>
      <c r="G16" s="81"/>
      <c r="H16" s="94">
        <v>12611273778</v>
      </c>
      <c r="I16" s="81"/>
      <c r="J16" s="94">
        <v>-1414990413</v>
      </c>
      <c r="K16" s="93"/>
      <c r="L16" s="94">
        <v>1382000</v>
      </c>
      <c r="M16" s="81"/>
      <c r="N16" s="94">
        <v>11196283365</v>
      </c>
      <c r="O16" s="81"/>
      <c r="P16" s="94">
        <v>10372017105</v>
      </c>
      <c r="Q16" s="81"/>
      <c r="R16" s="94">
        <v>824266260</v>
      </c>
    </row>
    <row r="17" spans="2:18" s="2" customFormat="1" x14ac:dyDescent="0.55000000000000004">
      <c r="B17" s="2" t="s">
        <v>186</v>
      </c>
      <c r="D17" s="94">
        <v>1162000</v>
      </c>
      <c r="E17" s="81"/>
      <c r="F17" s="94">
        <v>15531287700</v>
      </c>
      <c r="G17" s="81"/>
      <c r="H17" s="94">
        <v>14713285678</v>
      </c>
      <c r="I17" s="81"/>
      <c r="J17" s="94">
        <v>818002022</v>
      </c>
      <c r="K17" s="93"/>
      <c r="L17" s="94">
        <v>1162000</v>
      </c>
      <c r="M17" s="81"/>
      <c r="N17" s="94">
        <v>15531287700</v>
      </c>
      <c r="O17" s="81"/>
      <c r="P17" s="94">
        <v>14713285678</v>
      </c>
      <c r="Q17" s="81"/>
      <c r="R17" s="94">
        <v>818002022</v>
      </c>
    </row>
    <row r="18" spans="2:18" s="2" customFormat="1" x14ac:dyDescent="0.55000000000000004">
      <c r="B18" s="2" t="s">
        <v>173</v>
      </c>
      <c r="D18" s="94">
        <v>673000</v>
      </c>
      <c r="E18" s="81"/>
      <c r="F18" s="94">
        <v>18631528852</v>
      </c>
      <c r="G18" s="81"/>
      <c r="H18" s="94">
        <v>17934409599</v>
      </c>
      <c r="I18" s="81"/>
      <c r="J18" s="94">
        <v>697119253</v>
      </c>
      <c r="K18" s="93"/>
      <c r="L18" s="94">
        <v>673000</v>
      </c>
      <c r="M18" s="81"/>
      <c r="N18" s="94">
        <v>18631528852</v>
      </c>
      <c r="O18" s="81"/>
      <c r="P18" s="94">
        <v>17832610302</v>
      </c>
      <c r="Q18" s="81"/>
      <c r="R18" s="94">
        <v>798918550</v>
      </c>
    </row>
    <row r="19" spans="2:18" s="2" customFormat="1" x14ac:dyDescent="0.55000000000000004">
      <c r="B19" s="2" t="s">
        <v>193</v>
      </c>
      <c r="D19" s="94">
        <v>208327</v>
      </c>
      <c r="E19" s="81"/>
      <c r="F19" s="94">
        <v>20296641400</v>
      </c>
      <c r="G19" s="81"/>
      <c r="H19" s="94">
        <v>19961259025</v>
      </c>
      <c r="I19" s="81"/>
      <c r="J19" s="94">
        <v>335382375</v>
      </c>
      <c r="K19" s="93"/>
      <c r="L19" s="94">
        <v>208327</v>
      </c>
      <c r="M19" s="81"/>
      <c r="N19" s="94">
        <v>20296641400</v>
      </c>
      <c r="O19" s="81"/>
      <c r="P19" s="94">
        <v>19961259025</v>
      </c>
      <c r="Q19" s="81"/>
      <c r="R19" s="94">
        <v>335382375</v>
      </c>
    </row>
    <row r="20" spans="2:18" s="2" customFormat="1" x14ac:dyDescent="0.55000000000000004">
      <c r="B20" s="2" t="s">
        <v>149</v>
      </c>
      <c r="D20" s="94">
        <v>5400</v>
      </c>
      <c r="E20" s="81"/>
      <c r="F20" s="94">
        <v>5399021250</v>
      </c>
      <c r="G20" s="81"/>
      <c r="H20" s="94">
        <v>5399021250</v>
      </c>
      <c r="I20" s="81"/>
      <c r="J20" s="94">
        <v>0</v>
      </c>
      <c r="K20" s="93"/>
      <c r="L20" s="94">
        <v>5400</v>
      </c>
      <c r="M20" s="81"/>
      <c r="N20" s="94">
        <v>5399021250</v>
      </c>
      <c r="O20" s="81"/>
      <c r="P20" s="94">
        <v>5184939600</v>
      </c>
      <c r="Q20" s="81"/>
      <c r="R20" s="94">
        <v>214081650</v>
      </c>
    </row>
    <row r="21" spans="2:18" s="2" customFormat="1" x14ac:dyDescent="0.55000000000000004">
      <c r="B21" s="2" t="s">
        <v>134</v>
      </c>
      <c r="D21" s="94">
        <v>620000</v>
      </c>
      <c r="E21" s="81"/>
      <c r="F21" s="94">
        <v>4801062690</v>
      </c>
      <c r="G21" s="81"/>
      <c r="H21" s="94">
        <v>5454352350</v>
      </c>
      <c r="I21" s="81"/>
      <c r="J21" s="94">
        <v>-653289660</v>
      </c>
      <c r="K21" s="93"/>
      <c r="L21" s="94">
        <v>620000</v>
      </c>
      <c r="M21" s="81"/>
      <c r="N21" s="94">
        <v>4801062690</v>
      </c>
      <c r="O21" s="81"/>
      <c r="P21" s="94">
        <v>4720942260</v>
      </c>
      <c r="Q21" s="81"/>
      <c r="R21" s="94">
        <v>80120430</v>
      </c>
    </row>
    <row r="22" spans="2:18" s="2" customFormat="1" x14ac:dyDescent="0.55000000000000004">
      <c r="B22" s="2" t="s">
        <v>156</v>
      </c>
      <c r="D22" s="94">
        <v>11900</v>
      </c>
      <c r="E22" s="81"/>
      <c r="F22" s="94">
        <v>7075766284</v>
      </c>
      <c r="G22" s="81"/>
      <c r="H22" s="94">
        <v>7007855931</v>
      </c>
      <c r="I22" s="81"/>
      <c r="J22" s="94">
        <v>67910353</v>
      </c>
      <c r="K22" s="93"/>
      <c r="L22" s="94">
        <v>11900</v>
      </c>
      <c r="M22" s="81"/>
      <c r="N22" s="94">
        <v>7075766284</v>
      </c>
      <c r="O22" s="81"/>
      <c r="P22" s="94">
        <v>7007855931</v>
      </c>
      <c r="Q22" s="81"/>
      <c r="R22" s="94">
        <v>67910353</v>
      </c>
    </row>
    <row r="23" spans="2:18" s="2" customFormat="1" x14ac:dyDescent="0.55000000000000004">
      <c r="B23" s="2" t="s">
        <v>16</v>
      </c>
      <c r="D23" s="94">
        <v>414000</v>
      </c>
      <c r="E23" s="81"/>
      <c r="F23" s="94">
        <v>8885077353</v>
      </c>
      <c r="G23" s="81"/>
      <c r="H23" s="94">
        <v>9601151211</v>
      </c>
      <c r="I23" s="81"/>
      <c r="J23" s="94">
        <v>-716073858</v>
      </c>
      <c r="K23" s="93"/>
      <c r="L23" s="94">
        <v>414000</v>
      </c>
      <c r="M23" s="81"/>
      <c r="N23" s="94">
        <v>8885077353</v>
      </c>
      <c r="O23" s="81"/>
      <c r="P23" s="94">
        <v>8856269784</v>
      </c>
      <c r="Q23" s="81"/>
      <c r="R23" s="94">
        <v>28807569</v>
      </c>
    </row>
    <row r="24" spans="2:18" s="2" customFormat="1" x14ac:dyDescent="0.55000000000000004">
      <c r="B24" s="2" t="s">
        <v>187</v>
      </c>
      <c r="D24" s="94">
        <v>5000</v>
      </c>
      <c r="E24" s="81"/>
      <c r="F24" s="94">
        <v>3246561454</v>
      </c>
      <c r="G24" s="81"/>
      <c r="H24" s="94">
        <v>3235236277</v>
      </c>
      <c r="I24" s="81"/>
      <c r="J24" s="94">
        <v>11325177</v>
      </c>
      <c r="K24" s="93"/>
      <c r="L24" s="94">
        <v>5000</v>
      </c>
      <c r="M24" s="81"/>
      <c r="N24" s="94">
        <v>3246561454</v>
      </c>
      <c r="O24" s="81"/>
      <c r="P24" s="94">
        <v>3235236277</v>
      </c>
      <c r="Q24" s="81"/>
      <c r="R24" s="94">
        <v>11325177</v>
      </c>
    </row>
    <row r="25" spans="2:18" s="2" customFormat="1" x14ac:dyDescent="0.55000000000000004">
      <c r="B25" s="2" t="s">
        <v>166</v>
      </c>
      <c r="D25" s="94">
        <v>97</v>
      </c>
      <c r="E25" s="81"/>
      <c r="F25" s="94">
        <v>59101085</v>
      </c>
      <c r="G25" s="81"/>
      <c r="H25" s="94">
        <v>58195270</v>
      </c>
      <c r="I25" s="81"/>
      <c r="J25" s="94">
        <v>905815</v>
      </c>
      <c r="K25" s="93"/>
      <c r="L25" s="94">
        <v>97</v>
      </c>
      <c r="M25" s="81"/>
      <c r="N25" s="94">
        <v>59101085</v>
      </c>
      <c r="O25" s="81"/>
      <c r="P25" s="94">
        <v>56628549</v>
      </c>
      <c r="Q25" s="81"/>
      <c r="R25" s="94">
        <v>2472536</v>
      </c>
    </row>
    <row r="26" spans="2:18" s="2" customFormat="1" x14ac:dyDescent="0.55000000000000004">
      <c r="B26" s="2" t="s">
        <v>15</v>
      </c>
      <c r="D26" s="94">
        <v>18776</v>
      </c>
      <c r="E26" s="81"/>
      <c r="F26" s="94">
        <v>105453197</v>
      </c>
      <c r="G26" s="81"/>
      <c r="H26" s="94">
        <v>122949742</v>
      </c>
      <c r="I26" s="81"/>
      <c r="J26" s="94">
        <v>-17496544</v>
      </c>
      <c r="K26" s="93"/>
      <c r="L26" s="94">
        <v>18776</v>
      </c>
      <c r="M26" s="81"/>
      <c r="N26" s="94">
        <v>105453197</v>
      </c>
      <c r="O26" s="81"/>
      <c r="P26" s="94">
        <v>105958364</v>
      </c>
      <c r="Q26" s="81"/>
      <c r="R26" s="94">
        <v>-505166</v>
      </c>
    </row>
    <row r="27" spans="2:18" s="2" customFormat="1" x14ac:dyDescent="0.55000000000000004">
      <c r="B27" s="2" t="s">
        <v>190</v>
      </c>
      <c r="D27" s="94">
        <v>107000</v>
      </c>
      <c r="E27" s="81"/>
      <c r="F27" s="94">
        <v>7583706855</v>
      </c>
      <c r="G27" s="81"/>
      <c r="H27" s="94">
        <v>7696705588</v>
      </c>
      <c r="I27" s="81"/>
      <c r="J27" s="94">
        <v>-112998733</v>
      </c>
      <c r="K27" s="93"/>
      <c r="L27" s="94">
        <v>107000</v>
      </c>
      <c r="M27" s="81"/>
      <c r="N27" s="94">
        <v>7583706855</v>
      </c>
      <c r="O27" s="81"/>
      <c r="P27" s="94">
        <v>7696705588</v>
      </c>
      <c r="Q27" s="81"/>
      <c r="R27" s="94">
        <v>-112998733</v>
      </c>
    </row>
    <row r="28" spans="2:18" s="2" customFormat="1" x14ac:dyDescent="0.55000000000000004">
      <c r="B28" s="2" t="s">
        <v>191</v>
      </c>
      <c r="D28" s="94">
        <v>4100000</v>
      </c>
      <c r="E28" s="81"/>
      <c r="F28" s="94">
        <v>14598817110</v>
      </c>
      <c r="G28" s="81"/>
      <c r="H28" s="94">
        <v>14738213683</v>
      </c>
      <c r="I28" s="81"/>
      <c r="J28" s="94">
        <v>-139396573</v>
      </c>
      <c r="K28" s="93"/>
      <c r="L28" s="94">
        <v>4100000</v>
      </c>
      <c r="M28" s="81"/>
      <c r="N28" s="94">
        <v>14598817110</v>
      </c>
      <c r="O28" s="81"/>
      <c r="P28" s="94">
        <v>14738213683</v>
      </c>
      <c r="Q28" s="81"/>
      <c r="R28" s="94">
        <v>-139396573</v>
      </c>
    </row>
    <row r="29" spans="2:18" s="2" customFormat="1" x14ac:dyDescent="0.55000000000000004">
      <c r="B29" s="2" t="s">
        <v>129</v>
      </c>
      <c r="D29" s="94">
        <v>332919</v>
      </c>
      <c r="E29" s="81"/>
      <c r="F29" s="94">
        <v>3117437202</v>
      </c>
      <c r="G29" s="81"/>
      <c r="H29" s="94">
        <v>3742910272</v>
      </c>
      <c r="I29" s="81"/>
      <c r="J29" s="94">
        <v>-625473069</v>
      </c>
      <c r="K29" s="93"/>
      <c r="L29" s="94">
        <v>332919</v>
      </c>
      <c r="M29" s="81"/>
      <c r="N29" s="94">
        <v>3117437202</v>
      </c>
      <c r="O29" s="81"/>
      <c r="P29" s="94">
        <v>3445065953</v>
      </c>
      <c r="Q29" s="81"/>
      <c r="R29" s="94">
        <v>-327628750</v>
      </c>
    </row>
    <row r="30" spans="2:18" s="2" customFormat="1" x14ac:dyDescent="0.55000000000000004">
      <c r="B30" s="2" t="s">
        <v>138</v>
      </c>
      <c r="D30" s="94">
        <v>452745</v>
      </c>
      <c r="E30" s="81"/>
      <c r="F30" s="94">
        <v>14356632235</v>
      </c>
      <c r="G30" s="81"/>
      <c r="H30" s="94">
        <v>15729288295</v>
      </c>
      <c r="I30" s="81"/>
      <c r="J30" s="94">
        <v>-1372656059</v>
      </c>
      <c r="K30" s="93"/>
      <c r="L30" s="94">
        <v>452745</v>
      </c>
      <c r="M30" s="81"/>
      <c r="N30" s="94">
        <v>14356632235</v>
      </c>
      <c r="O30" s="81"/>
      <c r="P30" s="94">
        <v>14751620595</v>
      </c>
      <c r="Q30" s="81"/>
      <c r="R30" s="94">
        <v>-394988359</v>
      </c>
    </row>
    <row r="31" spans="2:18" s="2" customFormat="1" x14ac:dyDescent="0.55000000000000004">
      <c r="B31" s="2" t="s">
        <v>161</v>
      </c>
      <c r="D31" s="94">
        <v>501303</v>
      </c>
      <c r="E31" s="81"/>
      <c r="F31" s="94">
        <v>1353936111</v>
      </c>
      <c r="G31" s="81"/>
      <c r="H31" s="94">
        <v>1520873394</v>
      </c>
      <c r="I31" s="81"/>
      <c r="J31" s="94">
        <v>-166937282</v>
      </c>
      <c r="K31" s="93"/>
      <c r="L31" s="94">
        <v>501303</v>
      </c>
      <c r="M31" s="81"/>
      <c r="N31" s="94">
        <v>1353936111</v>
      </c>
      <c r="O31" s="81"/>
      <c r="P31" s="94">
        <v>1849015840</v>
      </c>
      <c r="Q31" s="81"/>
      <c r="R31" s="94">
        <v>-495079728</v>
      </c>
    </row>
    <row r="32" spans="2:18" s="2" customFormat="1" x14ac:dyDescent="0.55000000000000004">
      <c r="B32" s="2" t="s">
        <v>145</v>
      </c>
      <c r="D32" s="94">
        <v>193594</v>
      </c>
      <c r="E32" s="81"/>
      <c r="F32" s="94">
        <v>13420913148</v>
      </c>
      <c r="G32" s="81"/>
      <c r="H32" s="94">
        <v>16011184026</v>
      </c>
      <c r="I32" s="81"/>
      <c r="J32" s="94">
        <v>-2590270877</v>
      </c>
      <c r="K32" s="93"/>
      <c r="L32" s="94">
        <v>193594</v>
      </c>
      <c r="M32" s="81"/>
      <c r="N32" s="94">
        <v>13420913148</v>
      </c>
      <c r="O32" s="81"/>
      <c r="P32" s="94">
        <v>13919509729</v>
      </c>
      <c r="Q32" s="81"/>
      <c r="R32" s="94">
        <v>-498596580</v>
      </c>
    </row>
    <row r="33" spans="2:18" s="2" customFormat="1" x14ac:dyDescent="0.55000000000000004">
      <c r="B33" s="2" t="s">
        <v>175</v>
      </c>
      <c r="D33" s="94">
        <v>1691000</v>
      </c>
      <c r="E33" s="81"/>
      <c r="F33" s="94">
        <v>25045984395</v>
      </c>
      <c r="G33" s="81"/>
      <c r="H33" s="94">
        <v>26597833757</v>
      </c>
      <c r="I33" s="81"/>
      <c r="J33" s="94">
        <v>-1551849362</v>
      </c>
      <c r="K33" s="93"/>
      <c r="L33" s="94">
        <v>1691000</v>
      </c>
      <c r="M33" s="81"/>
      <c r="N33" s="94">
        <v>25045984395</v>
      </c>
      <c r="O33" s="81"/>
      <c r="P33" s="94">
        <v>25684490258</v>
      </c>
      <c r="Q33" s="81"/>
      <c r="R33" s="94">
        <v>-638505863</v>
      </c>
    </row>
    <row r="34" spans="2:18" s="2" customFormat="1" x14ac:dyDescent="0.55000000000000004">
      <c r="B34" s="2" t="s">
        <v>133</v>
      </c>
      <c r="D34" s="94">
        <v>770803</v>
      </c>
      <c r="E34" s="81"/>
      <c r="F34" s="94">
        <v>12726859754</v>
      </c>
      <c r="G34" s="81"/>
      <c r="H34" s="94">
        <v>14764996235</v>
      </c>
      <c r="I34" s="81"/>
      <c r="J34" s="94">
        <v>-2038136480</v>
      </c>
      <c r="K34" s="93"/>
      <c r="L34" s="94">
        <v>770803</v>
      </c>
      <c r="M34" s="81"/>
      <c r="N34" s="94">
        <v>12726859754</v>
      </c>
      <c r="O34" s="81"/>
      <c r="P34" s="94">
        <v>14213235787</v>
      </c>
      <c r="Q34" s="81"/>
      <c r="R34" s="94">
        <v>-1486376032</v>
      </c>
    </row>
    <row r="35" spans="2:18" s="2" customFormat="1" x14ac:dyDescent="0.55000000000000004">
      <c r="B35" s="2" t="s">
        <v>19</v>
      </c>
      <c r="D35" s="94">
        <v>2300000</v>
      </c>
      <c r="E35" s="81"/>
      <c r="F35" s="94">
        <v>8463938130</v>
      </c>
      <c r="G35" s="81"/>
      <c r="H35" s="94">
        <v>8454792870</v>
      </c>
      <c r="I35" s="81"/>
      <c r="J35" s="94">
        <v>9145260</v>
      </c>
      <c r="K35" s="93"/>
      <c r="L35" s="94">
        <v>2300000</v>
      </c>
      <c r="M35" s="81"/>
      <c r="N35" s="94">
        <v>8463938130</v>
      </c>
      <c r="O35" s="81"/>
      <c r="P35" s="94">
        <v>10194677055</v>
      </c>
      <c r="Q35" s="81"/>
      <c r="R35" s="94">
        <v>-1730738925</v>
      </c>
    </row>
    <row r="36" spans="2:18" s="2" customFormat="1" x14ac:dyDescent="0.55000000000000004">
      <c r="B36" s="2" t="s">
        <v>146</v>
      </c>
      <c r="D36" s="94">
        <v>1386608</v>
      </c>
      <c r="E36" s="81"/>
      <c r="F36" s="94">
        <v>5984829056</v>
      </c>
      <c r="G36" s="81"/>
      <c r="H36" s="94">
        <v>5876433985</v>
      </c>
      <c r="I36" s="81"/>
      <c r="J36" s="94">
        <v>108395071</v>
      </c>
      <c r="K36" s="93"/>
      <c r="L36" s="94">
        <v>1386608</v>
      </c>
      <c r="M36" s="81"/>
      <c r="N36" s="94">
        <v>5984829056</v>
      </c>
      <c r="O36" s="81"/>
      <c r="P36" s="94">
        <v>7799812724</v>
      </c>
      <c r="Q36" s="81"/>
      <c r="R36" s="94">
        <v>-1814983667</v>
      </c>
    </row>
    <row r="37" spans="2:18" s="2" customFormat="1" x14ac:dyDescent="0.55000000000000004">
      <c r="B37" s="2" t="s">
        <v>18</v>
      </c>
      <c r="D37" s="94">
        <v>1301600</v>
      </c>
      <c r="E37" s="81"/>
      <c r="F37" s="94">
        <v>22047297379</v>
      </c>
      <c r="G37" s="81"/>
      <c r="H37" s="94">
        <v>26330987323</v>
      </c>
      <c r="I37" s="81"/>
      <c r="J37" s="94">
        <v>-4283689943</v>
      </c>
      <c r="K37" s="93"/>
      <c r="L37" s="94">
        <v>1301600</v>
      </c>
      <c r="M37" s="81"/>
      <c r="N37" s="94">
        <v>22047297379</v>
      </c>
      <c r="O37" s="81"/>
      <c r="P37" s="94">
        <v>24018483239</v>
      </c>
      <c r="Q37" s="81"/>
      <c r="R37" s="94">
        <v>-1971185859</v>
      </c>
    </row>
    <row r="38" spans="2:18" s="2" customFormat="1" x14ac:dyDescent="0.55000000000000004">
      <c r="B38" s="2" t="s">
        <v>17</v>
      </c>
      <c r="D38" s="94">
        <v>3342000</v>
      </c>
      <c r="E38" s="81"/>
      <c r="F38" s="94">
        <v>36510044949</v>
      </c>
      <c r="G38" s="81"/>
      <c r="H38" s="94">
        <v>38370429405</v>
      </c>
      <c r="I38" s="81"/>
      <c r="J38" s="94">
        <v>-1860384456</v>
      </c>
      <c r="K38" s="93"/>
      <c r="L38" s="94">
        <v>3342000</v>
      </c>
      <c r="M38" s="81"/>
      <c r="N38" s="94">
        <v>36510044949</v>
      </c>
      <c r="O38" s="81"/>
      <c r="P38" s="94">
        <v>39189308922</v>
      </c>
      <c r="Q38" s="81"/>
      <c r="R38" s="94">
        <v>-2679263973</v>
      </c>
    </row>
    <row r="39" spans="2:18" s="2" customFormat="1" x14ac:dyDescent="0.55000000000000004">
      <c r="B39" s="2" t="s">
        <v>192</v>
      </c>
      <c r="D39" s="94">
        <v>12200000</v>
      </c>
      <c r="E39" s="81"/>
      <c r="F39" s="94">
        <v>11933371440</v>
      </c>
      <c r="G39" s="81"/>
      <c r="H39" s="94">
        <v>14831916878</v>
      </c>
      <c r="I39" s="81"/>
      <c r="J39" s="94">
        <v>-2898545438</v>
      </c>
      <c r="K39" s="93"/>
      <c r="L39" s="94">
        <v>12200000</v>
      </c>
      <c r="M39" s="81"/>
      <c r="N39" s="94">
        <v>11933371440</v>
      </c>
      <c r="O39" s="81"/>
      <c r="P39" s="94">
        <v>14831916878</v>
      </c>
      <c r="Q39" s="81"/>
      <c r="R39" s="94">
        <v>-2898545438</v>
      </c>
    </row>
    <row r="40" spans="2:18" s="2" customFormat="1" x14ac:dyDescent="0.55000000000000004">
      <c r="B40" s="2" t="s">
        <v>158</v>
      </c>
      <c r="D40" s="94">
        <v>250000</v>
      </c>
      <c r="E40" s="81"/>
      <c r="F40" s="94">
        <v>16714950750</v>
      </c>
      <c r="G40" s="81"/>
      <c r="H40" s="94">
        <v>19210016250</v>
      </c>
      <c r="I40" s="81"/>
      <c r="J40" s="94">
        <v>-2495065500</v>
      </c>
      <c r="K40" s="93"/>
      <c r="L40" s="94">
        <v>250000</v>
      </c>
      <c r="M40" s="81"/>
      <c r="N40" s="94">
        <v>16714950750</v>
      </c>
      <c r="O40" s="81"/>
      <c r="P40" s="94">
        <v>19877828176</v>
      </c>
      <c r="Q40" s="81"/>
      <c r="R40" s="94">
        <v>-3162877426</v>
      </c>
    </row>
    <row r="41" spans="2:18" s="2" customFormat="1" x14ac:dyDescent="0.55000000000000004">
      <c r="B41" s="2" t="s">
        <v>162</v>
      </c>
      <c r="D41" s="94">
        <v>940456</v>
      </c>
      <c r="E41" s="81"/>
      <c r="F41" s="94">
        <v>11816634025</v>
      </c>
      <c r="G41" s="81"/>
      <c r="H41" s="94">
        <v>13284364675</v>
      </c>
      <c r="I41" s="81"/>
      <c r="J41" s="94">
        <v>-1467730649</v>
      </c>
      <c r="K41" s="93"/>
      <c r="L41" s="94">
        <v>940456</v>
      </c>
      <c r="M41" s="81"/>
      <c r="N41" s="94">
        <v>11816634025</v>
      </c>
      <c r="O41" s="81"/>
      <c r="P41" s="94">
        <v>15014954934</v>
      </c>
      <c r="Q41" s="81"/>
      <c r="R41" s="94">
        <v>-3198320908</v>
      </c>
    </row>
    <row r="42" spans="2:18" s="2" customFormat="1" x14ac:dyDescent="0.55000000000000004">
      <c r="B42" s="2" t="s">
        <v>139</v>
      </c>
      <c r="D42" s="94">
        <v>681827</v>
      </c>
      <c r="E42" s="81"/>
      <c r="F42" s="94">
        <v>16585035065</v>
      </c>
      <c r="G42" s="81"/>
      <c r="H42" s="94">
        <v>20963430100</v>
      </c>
      <c r="I42" s="81"/>
      <c r="J42" s="94">
        <v>-4378395034</v>
      </c>
      <c r="K42" s="93"/>
      <c r="L42" s="94">
        <v>681827</v>
      </c>
      <c r="M42" s="81"/>
      <c r="N42" s="94">
        <v>16585035065</v>
      </c>
      <c r="O42" s="81"/>
      <c r="P42" s="94">
        <v>21118271323</v>
      </c>
      <c r="Q42" s="81"/>
      <c r="R42" s="94">
        <v>-4533236257</v>
      </c>
    </row>
    <row r="43" spans="2:18" s="2" customFormat="1" x14ac:dyDescent="0.55000000000000004">
      <c r="B43" s="2" t="s">
        <v>176</v>
      </c>
      <c r="D43" s="94">
        <v>401649</v>
      </c>
      <c r="E43" s="81"/>
      <c r="F43" s="94">
        <v>17367774697</v>
      </c>
      <c r="G43" s="81"/>
      <c r="H43" s="94">
        <v>22298625674</v>
      </c>
      <c r="I43" s="81"/>
      <c r="J43" s="94">
        <v>-4930850976</v>
      </c>
      <c r="K43" s="93"/>
      <c r="L43" s="94">
        <v>401649</v>
      </c>
      <c r="M43" s="81"/>
      <c r="N43" s="94">
        <v>17367774697</v>
      </c>
      <c r="O43" s="81"/>
      <c r="P43" s="94">
        <v>22081131253</v>
      </c>
      <c r="Q43" s="81"/>
      <c r="R43" s="94">
        <v>-4713356555</v>
      </c>
    </row>
    <row r="44" spans="2:18" s="2" customFormat="1" x14ac:dyDescent="0.55000000000000004">
      <c r="B44" s="2" t="s">
        <v>157</v>
      </c>
      <c r="D44" s="94">
        <v>439000</v>
      </c>
      <c r="E44" s="81"/>
      <c r="F44" s="94">
        <v>23735140600</v>
      </c>
      <c r="G44" s="81"/>
      <c r="H44" s="94">
        <v>28103383980</v>
      </c>
      <c r="I44" s="81"/>
      <c r="J44" s="94">
        <v>-4368243379</v>
      </c>
      <c r="K44" s="93"/>
      <c r="L44" s="94">
        <v>439000</v>
      </c>
      <c r="M44" s="81"/>
      <c r="N44" s="94">
        <v>23735140600</v>
      </c>
      <c r="O44" s="81"/>
      <c r="P44" s="94">
        <v>29985977304</v>
      </c>
      <c r="Q44" s="81"/>
      <c r="R44" s="94">
        <v>-6250836703</v>
      </c>
    </row>
    <row r="45" spans="2:18" s="2" customFormat="1" x14ac:dyDescent="0.55000000000000004">
      <c r="B45" s="2" t="s">
        <v>159</v>
      </c>
      <c r="D45" s="94">
        <v>3778923</v>
      </c>
      <c r="E45" s="81"/>
      <c r="F45" s="94">
        <v>28624060670</v>
      </c>
      <c r="G45" s="81"/>
      <c r="H45" s="94">
        <v>30276893569</v>
      </c>
      <c r="I45" s="81"/>
      <c r="J45" s="94">
        <v>-1652832898</v>
      </c>
      <c r="K45" s="93"/>
      <c r="L45" s="94">
        <v>3778923</v>
      </c>
      <c r="M45" s="81"/>
      <c r="N45" s="94">
        <v>28624060670</v>
      </c>
      <c r="O45" s="81"/>
      <c r="P45" s="94">
        <v>36591017986</v>
      </c>
      <c r="Q45" s="81"/>
      <c r="R45" s="94">
        <v>-7966957315</v>
      </c>
    </row>
    <row r="46" spans="2:18" s="2" customFormat="1" x14ac:dyDescent="0.55000000000000004">
      <c r="D46" s="94"/>
      <c r="E46" s="81"/>
      <c r="F46" s="94"/>
      <c r="G46" s="81"/>
      <c r="H46" s="94"/>
      <c r="I46" s="81"/>
      <c r="J46" s="94"/>
      <c r="K46" s="93"/>
      <c r="L46" s="94"/>
      <c r="M46" s="81"/>
      <c r="N46" s="94"/>
      <c r="O46" s="81"/>
      <c r="P46" s="94"/>
      <c r="Q46" s="81"/>
      <c r="R46" s="94"/>
    </row>
    <row r="47" spans="2:18" s="43" customFormat="1" ht="30.75" customHeight="1" thickBot="1" x14ac:dyDescent="0.65">
      <c r="B47" s="91" t="s">
        <v>102</v>
      </c>
      <c r="D47" s="97">
        <f>SUM(D10:D45)</f>
        <v>46074483</v>
      </c>
      <c r="E47" s="47"/>
      <c r="F47" s="97">
        <f>SUM(F10:F46)</f>
        <v>509342930118</v>
      </c>
      <c r="G47" s="47"/>
      <c r="H47" s="97">
        <f>SUM(H10:H46)</f>
        <v>545445564272</v>
      </c>
      <c r="I47" s="47"/>
      <c r="J47" s="97">
        <f>SUM(J10:J46)</f>
        <v>-36102634141</v>
      </c>
      <c r="K47" s="98"/>
      <c r="L47" s="97">
        <f>SUM(L10:L46)</f>
        <v>46074483</v>
      </c>
      <c r="M47" s="47"/>
      <c r="N47" s="97">
        <f>SUM(N10:N46)</f>
        <v>509342930118</v>
      </c>
      <c r="O47" s="47"/>
      <c r="P47" s="97">
        <f>SUM(P10:P46)</f>
        <v>538604670288</v>
      </c>
      <c r="Q47" s="47"/>
      <c r="R47" s="97">
        <f>SUM(R10:R46)</f>
        <v>-29261740157</v>
      </c>
    </row>
    <row r="48" spans="2:18" ht="21.75" thickTop="1" x14ac:dyDescent="0.55000000000000004"/>
    <row r="49" spans="10:10" ht="30" x14ac:dyDescent="0.75">
      <c r="J49" s="62">
        <v>11</v>
      </c>
    </row>
  </sheetData>
  <sortState xmlns:xlrd2="http://schemas.microsoft.com/office/spreadsheetml/2017/richdata2" ref="B10:R45">
    <sortCondition descending="1" ref="R10:R4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4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8"/>
  <sheetViews>
    <sheetView rightToLeft="1" topLeftCell="A19" zoomScale="96" zoomScaleNormal="96" workbookViewId="0">
      <selection activeCell="F36" sqref="F36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2:28" ht="30" x14ac:dyDescent="0.55000000000000004">
      <c r="B3" s="100" t="s">
        <v>63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2:28" ht="30" x14ac:dyDescent="0.55000000000000004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19" t="s">
        <v>2</v>
      </c>
      <c r="D8" s="100" t="s">
        <v>65</v>
      </c>
      <c r="E8" s="100" t="s">
        <v>65</v>
      </c>
      <c r="F8" s="100" t="s">
        <v>65</v>
      </c>
      <c r="G8" s="100" t="s">
        <v>65</v>
      </c>
      <c r="H8" s="100" t="s">
        <v>65</v>
      </c>
      <c r="I8" s="100" t="s">
        <v>65</v>
      </c>
      <c r="J8" s="100" t="s">
        <v>65</v>
      </c>
      <c r="L8" s="100" t="s">
        <v>66</v>
      </c>
      <c r="M8" s="100" t="s">
        <v>66</v>
      </c>
      <c r="N8" s="100" t="s">
        <v>66</v>
      </c>
      <c r="O8" s="100" t="s">
        <v>66</v>
      </c>
      <c r="P8" s="100" t="s">
        <v>66</v>
      </c>
      <c r="Q8" s="100" t="s">
        <v>66</v>
      </c>
      <c r="R8" s="100" t="s">
        <v>66</v>
      </c>
    </row>
    <row r="9" spans="2:28" s="4" customFormat="1" ht="63" customHeight="1" x14ac:dyDescent="0.55000000000000004">
      <c r="B9" s="119" t="s">
        <v>2</v>
      </c>
      <c r="D9" s="103" t="s">
        <v>6</v>
      </c>
      <c r="E9" s="49"/>
      <c r="F9" s="103" t="s">
        <v>81</v>
      </c>
      <c r="G9" s="49"/>
      <c r="H9" s="103" t="s">
        <v>82</v>
      </c>
      <c r="I9" s="49"/>
      <c r="J9" s="103" t="s">
        <v>84</v>
      </c>
      <c r="L9" s="103" t="s">
        <v>6</v>
      </c>
      <c r="M9" s="49"/>
      <c r="N9" s="103" t="s">
        <v>81</v>
      </c>
      <c r="O9" s="49"/>
      <c r="P9" s="103" t="s">
        <v>82</v>
      </c>
      <c r="Q9" s="49"/>
      <c r="R9" s="103" t="s">
        <v>84</v>
      </c>
    </row>
    <row r="10" spans="2:28" x14ac:dyDescent="0.55000000000000004">
      <c r="B10" s="44" t="s">
        <v>79</v>
      </c>
      <c r="D10" s="9">
        <v>0</v>
      </c>
      <c r="F10" s="9">
        <v>0</v>
      </c>
      <c r="H10" s="9">
        <v>0</v>
      </c>
      <c r="J10" s="9">
        <v>0</v>
      </c>
      <c r="L10" s="9">
        <v>530330</v>
      </c>
      <c r="N10" s="9">
        <v>12942134903</v>
      </c>
      <c r="P10" s="9">
        <v>9154304789</v>
      </c>
      <c r="R10" s="9">
        <v>3787830114</v>
      </c>
    </row>
    <row r="11" spans="2:28" x14ac:dyDescent="0.55000000000000004">
      <c r="B11" s="2" t="s">
        <v>132</v>
      </c>
      <c r="D11" s="3">
        <v>363478</v>
      </c>
      <c r="F11" s="3">
        <v>12524286700</v>
      </c>
      <c r="H11" s="3">
        <v>9769965871</v>
      </c>
      <c r="J11" s="3">
        <v>2754320829</v>
      </c>
      <c r="L11" s="3">
        <v>363478</v>
      </c>
      <c r="N11" s="3">
        <v>12524286700</v>
      </c>
      <c r="P11" s="3">
        <v>9769965871</v>
      </c>
      <c r="R11" s="3">
        <v>2754320829</v>
      </c>
    </row>
    <row r="12" spans="2:28" x14ac:dyDescent="0.55000000000000004">
      <c r="B12" s="2" t="s">
        <v>160</v>
      </c>
      <c r="D12" s="3">
        <v>0</v>
      </c>
      <c r="F12" s="3">
        <v>0</v>
      </c>
      <c r="H12" s="3">
        <v>0</v>
      </c>
      <c r="J12" s="3">
        <v>0</v>
      </c>
      <c r="L12" s="3">
        <v>1138606</v>
      </c>
      <c r="N12" s="3">
        <v>21115813585</v>
      </c>
      <c r="P12" s="3">
        <v>19732146762</v>
      </c>
      <c r="R12" s="3">
        <v>1383666823</v>
      </c>
    </row>
    <row r="13" spans="2:28" x14ac:dyDescent="0.55000000000000004">
      <c r="B13" s="2" t="s">
        <v>128</v>
      </c>
      <c r="D13" s="3">
        <v>0</v>
      </c>
      <c r="F13" s="3">
        <v>0</v>
      </c>
      <c r="H13" s="3">
        <v>0</v>
      </c>
      <c r="J13" s="3">
        <v>0</v>
      </c>
      <c r="L13" s="3">
        <v>1814680</v>
      </c>
      <c r="N13" s="3">
        <v>5790861145</v>
      </c>
      <c r="P13" s="3">
        <v>4556607584</v>
      </c>
      <c r="R13" s="3">
        <v>1234253561</v>
      </c>
    </row>
    <row r="14" spans="2:28" x14ac:dyDescent="0.55000000000000004">
      <c r="B14" s="2" t="s">
        <v>85</v>
      </c>
      <c r="D14" s="3">
        <v>0</v>
      </c>
      <c r="F14" s="3">
        <v>0</v>
      </c>
      <c r="H14" s="3">
        <v>0</v>
      </c>
      <c r="J14" s="3">
        <v>0</v>
      </c>
      <c r="L14" s="3">
        <v>231433</v>
      </c>
      <c r="N14" s="3">
        <v>8667341847</v>
      </c>
      <c r="P14" s="3">
        <v>7476819143</v>
      </c>
      <c r="R14" s="3">
        <v>1190522704</v>
      </c>
    </row>
    <row r="15" spans="2:28" x14ac:dyDescent="0.55000000000000004">
      <c r="B15" s="2" t="s">
        <v>138</v>
      </c>
      <c r="D15" s="3">
        <v>0</v>
      </c>
      <c r="F15" s="3">
        <v>0</v>
      </c>
      <c r="H15" s="3">
        <v>0</v>
      </c>
      <c r="J15" s="3">
        <v>0</v>
      </c>
      <c r="L15" s="3">
        <v>432991</v>
      </c>
      <c r="N15" s="3">
        <v>15084903323</v>
      </c>
      <c r="P15" s="3">
        <v>14107983424</v>
      </c>
      <c r="R15" s="3">
        <v>976919899</v>
      </c>
    </row>
    <row r="16" spans="2:28" x14ac:dyDescent="0.55000000000000004">
      <c r="B16" s="2" t="s">
        <v>153</v>
      </c>
      <c r="D16" s="3">
        <v>0</v>
      </c>
      <c r="F16" s="3">
        <v>0</v>
      </c>
      <c r="H16" s="3">
        <v>0</v>
      </c>
      <c r="J16" s="3">
        <v>0</v>
      </c>
      <c r="L16" s="3">
        <v>28279</v>
      </c>
      <c r="N16" s="3">
        <v>17185116642</v>
      </c>
      <c r="P16" s="3">
        <v>16885457974</v>
      </c>
      <c r="R16" s="3">
        <v>299658668</v>
      </c>
    </row>
    <row r="17" spans="2:18" x14ac:dyDescent="0.55000000000000004">
      <c r="B17" s="2" t="s">
        <v>166</v>
      </c>
      <c r="D17" s="3">
        <v>0</v>
      </c>
      <c r="F17" s="3">
        <v>0</v>
      </c>
      <c r="H17" s="3">
        <v>0</v>
      </c>
      <c r="J17" s="3">
        <v>0</v>
      </c>
      <c r="L17" s="3">
        <v>14600</v>
      </c>
      <c r="N17" s="3">
        <v>8807065432</v>
      </c>
      <c r="P17" s="3">
        <v>8523472397</v>
      </c>
      <c r="R17" s="3">
        <v>283593035</v>
      </c>
    </row>
    <row r="18" spans="2:18" x14ac:dyDescent="0.55000000000000004">
      <c r="B18" s="2" t="s">
        <v>137</v>
      </c>
      <c r="D18" s="3">
        <v>0</v>
      </c>
      <c r="F18" s="3">
        <v>0</v>
      </c>
      <c r="H18" s="3">
        <v>0</v>
      </c>
      <c r="J18" s="3">
        <v>0</v>
      </c>
      <c r="L18" s="3">
        <v>453479</v>
      </c>
      <c r="N18" s="3">
        <v>10827754839</v>
      </c>
      <c r="P18" s="3">
        <v>10647442494</v>
      </c>
      <c r="R18" s="3">
        <v>180312345</v>
      </c>
    </row>
    <row r="19" spans="2:18" x14ac:dyDescent="0.55000000000000004">
      <c r="B19" s="2" t="s">
        <v>154</v>
      </c>
      <c r="D19" s="3">
        <v>0</v>
      </c>
      <c r="F19" s="3">
        <v>0</v>
      </c>
      <c r="H19" s="3">
        <v>0</v>
      </c>
      <c r="J19" s="3">
        <v>0</v>
      </c>
      <c r="L19" s="3">
        <v>10000</v>
      </c>
      <c r="N19" s="3">
        <v>9803833643</v>
      </c>
      <c r="P19" s="3">
        <v>9639746887</v>
      </c>
      <c r="R19" s="3">
        <v>164086756</v>
      </c>
    </row>
    <row r="20" spans="2:18" x14ac:dyDescent="0.55000000000000004">
      <c r="B20" s="2" t="s">
        <v>164</v>
      </c>
      <c r="D20" s="3">
        <v>0</v>
      </c>
      <c r="F20" s="3">
        <v>0</v>
      </c>
      <c r="H20" s="3">
        <v>0</v>
      </c>
      <c r="J20" s="3">
        <v>0</v>
      </c>
      <c r="L20" s="3">
        <v>15200</v>
      </c>
      <c r="N20" s="3">
        <v>9277918077</v>
      </c>
      <c r="P20" s="3">
        <v>9116766995</v>
      </c>
      <c r="R20" s="3">
        <v>161151082</v>
      </c>
    </row>
    <row r="21" spans="2:18" x14ac:dyDescent="0.55000000000000004">
      <c r="B21" s="2" t="s">
        <v>141</v>
      </c>
      <c r="D21" s="3">
        <v>0</v>
      </c>
      <c r="F21" s="3">
        <v>0</v>
      </c>
      <c r="H21" s="3">
        <v>0</v>
      </c>
      <c r="J21" s="3">
        <v>0</v>
      </c>
      <c r="L21" s="3">
        <v>1664444</v>
      </c>
      <c r="N21" s="3">
        <v>4314715224</v>
      </c>
      <c r="P21" s="3">
        <v>4171096747</v>
      </c>
      <c r="R21" s="3">
        <v>143618477</v>
      </c>
    </row>
    <row r="22" spans="2:18" x14ac:dyDescent="0.55000000000000004">
      <c r="B22" s="2" t="s">
        <v>163</v>
      </c>
      <c r="D22" s="3">
        <v>0</v>
      </c>
      <c r="F22" s="3">
        <v>0</v>
      </c>
      <c r="H22" s="3">
        <v>0</v>
      </c>
      <c r="J22" s="3">
        <v>0</v>
      </c>
      <c r="L22" s="3">
        <v>8018</v>
      </c>
      <c r="N22" s="3">
        <v>8018000000</v>
      </c>
      <c r="P22" s="3">
        <v>7955237773</v>
      </c>
      <c r="R22" s="3">
        <v>62762227</v>
      </c>
    </row>
    <row r="23" spans="2:18" x14ac:dyDescent="0.55000000000000004">
      <c r="B23" s="2" t="s">
        <v>179</v>
      </c>
      <c r="D23" s="3">
        <v>0</v>
      </c>
      <c r="F23" s="3">
        <v>0</v>
      </c>
      <c r="H23" s="3">
        <v>0</v>
      </c>
      <c r="J23" s="3">
        <v>0</v>
      </c>
      <c r="L23" s="3">
        <v>15000</v>
      </c>
      <c r="N23" s="3">
        <v>15000000000</v>
      </c>
      <c r="P23" s="3">
        <v>14937494923</v>
      </c>
      <c r="R23" s="3">
        <v>62505077</v>
      </c>
    </row>
    <row r="24" spans="2:18" x14ac:dyDescent="0.55000000000000004">
      <c r="B24" s="2" t="s">
        <v>148</v>
      </c>
      <c r="D24" s="3">
        <v>0</v>
      </c>
      <c r="F24" s="3">
        <v>0</v>
      </c>
      <c r="H24" s="3">
        <v>0</v>
      </c>
      <c r="J24" s="3">
        <v>0</v>
      </c>
      <c r="L24" s="3">
        <v>2617000</v>
      </c>
      <c r="N24" s="3">
        <v>26667584066</v>
      </c>
      <c r="P24" s="3">
        <v>26627741626</v>
      </c>
      <c r="R24" s="3">
        <v>39842440</v>
      </c>
    </row>
    <row r="25" spans="2:18" x14ac:dyDescent="0.55000000000000004">
      <c r="B25" s="2" t="s">
        <v>155</v>
      </c>
      <c r="D25" s="3">
        <v>0</v>
      </c>
      <c r="F25" s="3">
        <v>0</v>
      </c>
      <c r="H25" s="3">
        <v>0</v>
      </c>
      <c r="J25" s="3">
        <v>0</v>
      </c>
      <c r="L25" s="3">
        <v>11100</v>
      </c>
      <c r="N25" s="3">
        <v>6754257476</v>
      </c>
      <c r="P25" s="3">
        <v>6717584333</v>
      </c>
      <c r="R25" s="3">
        <v>36673143</v>
      </c>
    </row>
    <row r="26" spans="2:18" x14ac:dyDescent="0.55000000000000004">
      <c r="B26" s="2" t="s">
        <v>186</v>
      </c>
      <c r="D26" s="3">
        <v>100000</v>
      </c>
      <c r="F26" s="3">
        <v>2039096332</v>
      </c>
      <c r="H26" s="3">
        <v>2026029442</v>
      </c>
      <c r="J26" s="3">
        <v>13066890</v>
      </c>
      <c r="L26" s="3">
        <v>100000</v>
      </c>
      <c r="N26" s="3">
        <v>2039096332</v>
      </c>
      <c r="P26" s="3">
        <v>2026029442</v>
      </c>
      <c r="R26" s="3">
        <v>13066890</v>
      </c>
    </row>
    <row r="27" spans="2:18" x14ac:dyDescent="0.55000000000000004">
      <c r="B27" s="2" t="s">
        <v>187</v>
      </c>
      <c r="D27" s="3">
        <v>5000</v>
      </c>
      <c r="F27" s="3">
        <v>3246711428</v>
      </c>
      <c r="H27" s="3">
        <v>3235236278</v>
      </c>
      <c r="J27" s="3">
        <v>11475150</v>
      </c>
      <c r="L27" s="3">
        <v>5000</v>
      </c>
      <c r="N27" s="3">
        <v>3246711428</v>
      </c>
      <c r="P27" s="3">
        <v>3235236278</v>
      </c>
      <c r="R27" s="3">
        <v>11475150</v>
      </c>
    </row>
    <row r="28" spans="2:18" x14ac:dyDescent="0.55000000000000004">
      <c r="B28" s="2" t="s">
        <v>140</v>
      </c>
      <c r="D28" s="3">
        <v>0</v>
      </c>
      <c r="F28" s="3">
        <v>0</v>
      </c>
      <c r="H28" s="3">
        <v>0</v>
      </c>
      <c r="J28" s="3">
        <v>0</v>
      </c>
      <c r="L28" s="3">
        <v>19000</v>
      </c>
      <c r="N28" s="3">
        <v>64782244</v>
      </c>
      <c r="P28" s="3">
        <v>55300989</v>
      </c>
      <c r="R28" s="3">
        <v>9481255</v>
      </c>
    </row>
    <row r="29" spans="2:18" x14ac:dyDescent="0.55000000000000004">
      <c r="B29" s="2" t="s">
        <v>165</v>
      </c>
      <c r="D29" s="3">
        <v>0</v>
      </c>
      <c r="F29" s="3">
        <v>0</v>
      </c>
      <c r="H29" s="3">
        <v>0</v>
      </c>
      <c r="J29" s="3">
        <v>0</v>
      </c>
      <c r="L29" s="3">
        <v>1149</v>
      </c>
      <c r="N29" s="3">
        <v>727908913</v>
      </c>
      <c r="P29" s="3">
        <v>726322598</v>
      </c>
      <c r="R29" s="3">
        <v>1586315</v>
      </c>
    </row>
    <row r="30" spans="2:18" x14ac:dyDescent="0.55000000000000004">
      <c r="B30" s="2" t="s">
        <v>180</v>
      </c>
      <c r="D30" s="3">
        <v>0</v>
      </c>
      <c r="F30" s="3">
        <v>0</v>
      </c>
      <c r="H30" s="3">
        <v>0</v>
      </c>
      <c r="J30" s="3">
        <v>0</v>
      </c>
      <c r="L30" s="3">
        <v>100</v>
      </c>
      <c r="N30" s="3">
        <v>60115104</v>
      </c>
      <c r="P30" s="3">
        <v>59569792</v>
      </c>
      <c r="R30" s="3">
        <v>545312</v>
      </c>
    </row>
    <row r="31" spans="2:18" x14ac:dyDescent="0.55000000000000004">
      <c r="B31" s="2" t="s">
        <v>156</v>
      </c>
      <c r="D31" s="3">
        <v>0</v>
      </c>
      <c r="F31" s="3">
        <v>0</v>
      </c>
      <c r="H31" s="3">
        <v>0</v>
      </c>
      <c r="J31" s="3">
        <v>0</v>
      </c>
      <c r="L31" s="3">
        <v>224</v>
      </c>
      <c r="N31" s="3">
        <v>126308625</v>
      </c>
      <c r="P31" s="3">
        <v>126276001</v>
      </c>
      <c r="R31" s="3">
        <v>32624</v>
      </c>
    </row>
    <row r="32" spans="2:18" x14ac:dyDescent="0.55000000000000004">
      <c r="B32" s="2" t="s">
        <v>15</v>
      </c>
      <c r="D32" s="3">
        <v>35846</v>
      </c>
      <c r="F32" s="3">
        <v>201681180</v>
      </c>
      <c r="H32" s="3">
        <v>202289282</v>
      </c>
      <c r="J32" s="3">
        <v>-608102</v>
      </c>
      <c r="L32" s="3">
        <v>35846</v>
      </c>
      <c r="N32" s="3">
        <v>201681180</v>
      </c>
      <c r="P32" s="3">
        <v>202289282</v>
      </c>
      <c r="R32" s="3">
        <v>-608102</v>
      </c>
    </row>
    <row r="33" spans="2:18" x14ac:dyDescent="0.55000000000000004">
      <c r="B33" s="2" t="s">
        <v>177</v>
      </c>
      <c r="D33" s="3">
        <v>27493</v>
      </c>
      <c r="F33" s="3">
        <v>100025668</v>
      </c>
      <c r="H33" s="3">
        <v>118632295</v>
      </c>
      <c r="J33" s="3">
        <v>-18606627</v>
      </c>
      <c r="L33" s="3">
        <v>27493</v>
      </c>
      <c r="N33" s="3">
        <v>100025668</v>
      </c>
      <c r="P33" s="3">
        <v>118632295</v>
      </c>
      <c r="R33" s="3">
        <v>-18606627</v>
      </c>
    </row>
    <row r="34" spans="2:18" x14ac:dyDescent="0.55000000000000004">
      <c r="B34" s="2" t="s">
        <v>146</v>
      </c>
      <c r="D34" s="3">
        <v>1268392</v>
      </c>
      <c r="F34" s="3">
        <v>5478649328</v>
      </c>
      <c r="H34" s="3">
        <v>7134835572</v>
      </c>
      <c r="J34" s="3">
        <v>-1656186244</v>
      </c>
      <c r="L34" s="3">
        <v>1268392</v>
      </c>
      <c r="N34" s="3">
        <v>5478649328</v>
      </c>
      <c r="P34" s="3">
        <v>7134835572</v>
      </c>
      <c r="R34" s="3">
        <v>-1656186244</v>
      </c>
    </row>
    <row r="35" spans="2:18" x14ac:dyDescent="0.55000000000000004">
      <c r="D35" s="3"/>
      <c r="F35" s="3"/>
      <c r="H35" s="3"/>
      <c r="J35" s="3"/>
      <c r="L35" s="3"/>
      <c r="N35" s="3"/>
      <c r="P35" s="3"/>
      <c r="R35" s="3"/>
    </row>
    <row r="36" spans="2:18" ht="21.75" thickBot="1" x14ac:dyDescent="0.6">
      <c r="B36" s="31" t="s">
        <v>102</v>
      </c>
      <c r="D36" s="10"/>
      <c r="F36" s="10">
        <f>SUM(F10:F34)</f>
        <v>23590450636</v>
      </c>
      <c r="H36" s="10">
        <f>SUM(H10:H34)</f>
        <v>22486988740</v>
      </c>
      <c r="J36" s="10">
        <f>SUM(J10:J34)</f>
        <v>1103461896</v>
      </c>
      <c r="L36" s="10">
        <f>SUM(L10:L34)</f>
        <v>10805842</v>
      </c>
      <c r="N36" s="10">
        <f>SUM(N10:N34)</f>
        <v>204826865724</v>
      </c>
      <c r="P36" s="10">
        <f>SUM(P10:P34)</f>
        <v>193704361971</v>
      </c>
      <c r="R36" s="10">
        <f>SUM(R10:R34)</f>
        <v>11122503753</v>
      </c>
    </row>
    <row r="37" spans="2:18" ht="21.75" thickTop="1" x14ac:dyDescent="0.55000000000000004"/>
    <row r="38" spans="2:18" ht="26.25" x14ac:dyDescent="0.65">
      <c r="J38" s="27">
        <v>12</v>
      </c>
    </row>
  </sheetData>
  <sortState xmlns:xlrd2="http://schemas.microsoft.com/office/spreadsheetml/2017/richdata2" ref="B10:R34">
    <sortCondition descending="1" ref="R10:R3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5"/>
  <sheetViews>
    <sheetView rightToLeft="1" topLeftCell="A7" workbookViewId="0">
      <selection activeCell="D24" sqref="D24"/>
    </sheetView>
  </sheetViews>
  <sheetFormatPr defaultRowHeight="21" x14ac:dyDescent="0.6"/>
  <cols>
    <col min="1" max="1" width="5.7109375" style="1" customWidth="1"/>
    <col min="2" max="2" width="39.140625" style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4.5703125" style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7"/>
      <c r="R2" s="17"/>
      <c r="S2" s="17"/>
      <c r="T2" s="17"/>
      <c r="U2" s="17"/>
    </row>
    <row r="3" spans="2:28" ht="30" x14ac:dyDescent="0.6">
      <c r="B3" s="100" t="s">
        <v>63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7"/>
      <c r="R3" s="17"/>
    </row>
    <row r="4" spans="2:28" ht="30" x14ac:dyDescent="0.6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144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101" t="s">
        <v>67</v>
      </c>
      <c r="D8" s="102" t="s">
        <v>65</v>
      </c>
      <c r="E8" s="102" t="s">
        <v>65</v>
      </c>
      <c r="F8" s="102" t="s">
        <v>65</v>
      </c>
      <c r="G8" s="102" t="s">
        <v>65</v>
      </c>
      <c r="H8" s="102" t="s">
        <v>65</v>
      </c>
      <c r="I8" s="102" t="s">
        <v>65</v>
      </c>
      <c r="J8" s="102" t="s">
        <v>65</v>
      </c>
      <c r="L8" s="102" t="s">
        <v>66</v>
      </c>
      <c r="M8" s="102" t="s">
        <v>66</v>
      </c>
      <c r="N8" s="102" t="s">
        <v>66</v>
      </c>
      <c r="O8" s="102" t="s">
        <v>66</v>
      </c>
      <c r="P8" s="102" t="s">
        <v>66</v>
      </c>
      <c r="Q8" s="102" t="s">
        <v>66</v>
      </c>
      <c r="R8" s="102" t="s">
        <v>66</v>
      </c>
    </row>
    <row r="9" spans="2:28" s="53" customFormat="1" ht="48" customHeight="1" x14ac:dyDescent="0.75">
      <c r="B9" s="101" t="s">
        <v>67</v>
      </c>
      <c r="D9" s="125" t="s">
        <v>90</v>
      </c>
      <c r="E9" s="54"/>
      <c r="F9" s="125" t="s">
        <v>87</v>
      </c>
      <c r="G9" s="54"/>
      <c r="H9" s="125" t="s">
        <v>88</v>
      </c>
      <c r="I9" s="54"/>
      <c r="J9" s="125" t="s">
        <v>91</v>
      </c>
      <c r="L9" s="125" t="s">
        <v>90</v>
      </c>
      <c r="M9" s="54"/>
      <c r="N9" s="125" t="s">
        <v>87</v>
      </c>
      <c r="O9" s="54"/>
      <c r="P9" s="125" t="s">
        <v>88</v>
      </c>
      <c r="Q9" s="54"/>
      <c r="R9" s="125" t="s">
        <v>91</v>
      </c>
    </row>
    <row r="10" spans="2:28" s="53" customFormat="1" ht="24.75" customHeight="1" x14ac:dyDescent="0.75">
      <c r="B10" s="81" t="s">
        <v>149</v>
      </c>
      <c r="C10" s="1"/>
      <c r="D10" s="73">
        <v>84218027</v>
      </c>
      <c r="E10" s="73"/>
      <c r="F10" s="90">
        <v>0</v>
      </c>
      <c r="G10" s="90"/>
      <c r="H10" s="90">
        <v>0</v>
      </c>
      <c r="I10" s="90"/>
      <c r="J10" s="90">
        <v>84218027</v>
      </c>
      <c r="K10" s="90"/>
      <c r="L10" s="90">
        <v>245102471</v>
      </c>
      <c r="M10" s="90"/>
      <c r="N10" s="90">
        <v>214081650</v>
      </c>
      <c r="O10" s="90"/>
      <c r="P10" s="90">
        <v>0</v>
      </c>
      <c r="Q10" s="90"/>
      <c r="R10" s="90">
        <v>459184121</v>
      </c>
    </row>
    <row r="11" spans="2:28" s="53" customFormat="1" ht="21.75" customHeight="1" x14ac:dyDescent="0.75">
      <c r="B11" s="82" t="s">
        <v>153</v>
      </c>
      <c r="D11" s="79">
        <v>0</v>
      </c>
      <c r="E11" s="95"/>
      <c r="F11" s="90">
        <v>0</v>
      </c>
      <c r="G11" s="90"/>
      <c r="H11" s="90">
        <v>0</v>
      </c>
      <c r="I11" s="90"/>
      <c r="J11" s="90">
        <v>0</v>
      </c>
      <c r="K11" s="90"/>
      <c r="L11" s="90">
        <v>0</v>
      </c>
      <c r="M11" s="90"/>
      <c r="N11" s="90">
        <v>0</v>
      </c>
      <c r="O11" s="90"/>
      <c r="P11" s="90">
        <v>299658668</v>
      </c>
      <c r="Q11" s="90"/>
      <c r="R11" s="90">
        <v>299658668</v>
      </c>
    </row>
    <row r="12" spans="2:28" s="53" customFormat="1" ht="21.75" customHeight="1" x14ac:dyDescent="0.75">
      <c r="B12" s="82" t="s">
        <v>166</v>
      </c>
      <c r="D12" s="79">
        <v>0</v>
      </c>
      <c r="E12" s="95"/>
      <c r="F12" s="90">
        <v>905815</v>
      </c>
      <c r="G12" s="90"/>
      <c r="H12" s="90">
        <v>0</v>
      </c>
      <c r="I12" s="90"/>
      <c r="J12" s="90">
        <v>905815</v>
      </c>
      <c r="K12" s="90"/>
      <c r="L12" s="90">
        <v>0</v>
      </c>
      <c r="M12" s="90"/>
      <c r="N12" s="90">
        <v>2472536</v>
      </c>
      <c r="O12" s="90"/>
      <c r="P12" s="90">
        <v>283593035</v>
      </c>
      <c r="Q12" s="90"/>
      <c r="R12" s="90">
        <v>286065571</v>
      </c>
    </row>
    <row r="13" spans="2:28" s="53" customFormat="1" ht="21.75" customHeight="1" x14ac:dyDescent="0.75">
      <c r="B13" s="82" t="s">
        <v>154</v>
      </c>
      <c r="D13" s="79">
        <v>0</v>
      </c>
      <c r="E13" s="95"/>
      <c r="F13" s="90">
        <v>0</v>
      </c>
      <c r="G13" s="90"/>
      <c r="H13" s="90">
        <v>0</v>
      </c>
      <c r="I13" s="90"/>
      <c r="J13" s="90">
        <v>0</v>
      </c>
      <c r="K13" s="90"/>
      <c r="L13" s="90">
        <v>0</v>
      </c>
      <c r="M13" s="90"/>
      <c r="N13" s="90">
        <v>0</v>
      </c>
      <c r="O13" s="90"/>
      <c r="P13" s="90">
        <v>164086756</v>
      </c>
      <c r="Q13" s="90"/>
      <c r="R13" s="90">
        <v>164086756</v>
      </c>
    </row>
    <row r="14" spans="2:28" s="53" customFormat="1" ht="21.75" customHeight="1" x14ac:dyDescent="0.75">
      <c r="B14" s="81" t="s">
        <v>164</v>
      </c>
      <c r="C14" s="1"/>
      <c r="D14" s="79">
        <v>0</v>
      </c>
      <c r="E14" s="95"/>
      <c r="F14" s="90">
        <v>0</v>
      </c>
      <c r="G14" s="90"/>
      <c r="H14" s="90">
        <v>0</v>
      </c>
      <c r="I14" s="90"/>
      <c r="J14" s="90">
        <v>0</v>
      </c>
      <c r="K14" s="90"/>
      <c r="L14" s="90">
        <v>0</v>
      </c>
      <c r="M14" s="90"/>
      <c r="N14" s="90">
        <v>0</v>
      </c>
      <c r="O14" s="90"/>
      <c r="P14" s="90">
        <v>161151082</v>
      </c>
      <c r="Q14" s="90"/>
      <c r="R14" s="90">
        <v>161151082</v>
      </c>
    </row>
    <row r="15" spans="2:28" s="53" customFormat="1" ht="21.75" customHeight="1" x14ac:dyDescent="0.75">
      <c r="B15" s="81" t="s">
        <v>156</v>
      </c>
      <c r="C15" s="1"/>
      <c r="D15" s="73">
        <v>0</v>
      </c>
      <c r="E15" s="73"/>
      <c r="F15" s="90">
        <v>67910353</v>
      </c>
      <c r="G15" s="90"/>
      <c r="H15" s="90">
        <v>0</v>
      </c>
      <c r="I15" s="90"/>
      <c r="J15" s="90">
        <v>67910353</v>
      </c>
      <c r="K15" s="90"/>
      <c r="L15" s="90">
        <v>0</v>
      </c>
      <c r="M15" s="90"/>
      <c r="N15" s="90">
        <v>67910353</v>
      </c>
      <c r="O15" s="90"/>
      <c r="P15" s="90">
        <v>32624</v>
      </c>
      <c r="Q15" s="90"/>
      <c r="R15" s="90">
        <v>67942977</v>
      </c>
    </row>
    <row r="16" spans="2:28" s="53" customFormat="1" ht="21.75" customHeight="1" x14ac:dyDescent="0.75">
      <c r="B16" s="81" t="s">
        <v>163</v>
      </c>
      <c r="C16" s="1"/>
      <c r="D16" s="73">
        <v>0</v>
      </c>
      <c r="E16" s="73"/>
      <c r="F16" s="90">
        <v>0</v>
      </c>
      <c r="G16" s="90"/>
      <c r="H16" s="90">
        <v>0</v>
      </c>
      <c r="I16" s="90"/>
      <c r="J16" s="90">
        <v>0</v>
      </c>
      <c r="K16" s="90"/>
      <c r="L16" s="90">
        <v>0</v>
      </c>
      <c r="M16" s="90"/>
      <c r="N16" s="90">
        <v>0</v>
      </c>
      <c r="O16" s="90"/>
      <c r="P16" s="90">
        <v>62762227</v>
      </c>
      <c r="Q16" s="90"/>
      <c r="R16" s="90">
        <v>62762227</v>
      </c>
    </row>
    <row r="17" spans="2:19" s="53" customFormat="1" ht="27.75" customHeight="1" x14ac:dyDescent="0.75">
      <c r="B17" s="82" t="s">
        <v>179</v>
      </c>
      <c r="D17" s="79">
        <v>0</v>
      </c>
      <c r="E17" s="95"/>
      <c r="F17" s="90">
        <v>0</v>
      </c>
      <c r="G17" s="90"/>
      <c r="H17" s="90">
        <v>0</v>
      </c>
      <c r="I17" s="90"/>
      <c r="J17" s="90">
        <v>0</v>
      </c>
      <c r="K17" s="90"/>
      <c r="L17" s="90">
        <v>0</v>
      </c>
      <c r="M17" s="90"/>
      <c r="N17" s="90">
        <v>0</v>
      </c>
      <c r="O17" s="90"/>
      <c r="P17" s="90">
        <v>62505077</v>
      </c>
      <c r="Q17" s="90"/>
      <c r="R17" s="90">
        <v>62505077</v>
      </c>
    </row>
    <row r="18" spans="2:19" ht="26.25" x14ac:dyDescent="0.75">
      <c r="B18" s="82" t="s">
        <v>155</v>
      </c>
      <c r="C18" s="53"/>
      <c r="D18" s="79">
        <v>0</v>
      </c>
      <c r="E18" s="95"/>
      <c r="F18" s="90">
        <v>0</v>
      </c>
      <c r="G18" s="90"/>
      <c r="H18" s="90">
        <v>0</v>
      </c>
      <c r="I18" s="90"/>
      <c r="J18" s="90">
        <v>0</v>
      </c>
      <c r="K18" s="90"/>
      <c r="L18" s="90">
        <v>0</v>
      </c>
      <c r="M18" s="90"/>
      <c r="N18" s="90">
        <v>0</v>
      </c>
      <c r="O18" s="90"/>
      <c r="P18" s="90">
        <v>36673143</v>
      </c>
      <c r="Q18" s="90"/>
      <c r="R18" s="90">
        <v>36673143</v>
      </c>
      <c r="S18" s="1">
        <v>0</v>
      </c>
    </row>
    <row r="19" spans="2:19" ht="21.75" x14ac:dyDescent="0.6">
      <c r="B19" s="81" t="s">
        <v>187</v>
      </c>
      <c r="D19" s="73">
        <v>0</v>
      </c>
      <c r="E19" s="73"/>
      <c r="F19" s="90">
        <v>11325177</v>
      </c>
      <c r="G19" s="90"/>
      <c r="H19" s="90">
        <v>11475150</v>
      </c>
      <c r="I19" s="90"/>
      <c r="J19" s="90">
        <v>22800327</v>
      </c>
      <c r="K19" s="90"/>
      <c r="L19" s="90">
        <v>0</v>
      </c>
      <c r="M19" s="90"/>
      <c r="N19" s="90">
        <v>11325177</v>
      </c>
      <c r="O19" s="90"/>
      <c r="P19" s="90">
        <v>11475150</v>
      </c>
      <c r="Q19" s="90"/>
      <c r="R19" s="90">
        <v>22800327</v>
      </c>
    </row>
    <row r="20" spans="2:19" ht="26.25" x14ac:dyDescent="0.75">
      <c r="B20" s="82" t="s">
        <v>165</v>
      </c>
      <c r="C20" s="53"/>
      <c r="D20" s="79">
        <v>0</v>
      </c>
      <c r="E20" s="95"/>
      <c r="F20" s="90">
        <v>0</v>
      </c>
      <c r="G20" s="90"/>
      <c r="H20" s="90">
        <v>0</v>
      </c>
      <c r="I20" s="90"/>
      <c r="J20" s="90">
        <v>0</v>
      </c>
      <c r="K20" s="90"/>
      <c r="L20" s="90">
        <v>0</v>
      </c>
      <c r="M20" s="90"/>
      <c r="N20" s="90">
        <v>0</v>
      </c>
      <c r="O20" s="90"/>
      <c r="P20" s="90">
        <v>1586315</v>
      </c>
      <c r="Q20" s="90"/>
      <c r="R20" s="90">
        <v>1586315</v>
      </c>
    </row>
    <row r="21" spans="2:19" ht="26.25" x14ac:dyDescent="0.75">
      <c r="B21" s="82" t="s">
        <v>180</v>
      </c>
      <c r="C21" s="53"/>
      <c r="D21" s="79">
        <v>0</v>
      </c>
      <c r="E21" s="95"/>
      <c r="F21" s="90">
        <v>0</v>
      </c>
      <c r="G21" s="90"/>
      <c r="H21" s="90">
        <v>0</v>
      </c>
      <c r="I21" s="90"/>
      <c r="J21" s="90">
        <v>0</v>
      </c>
      <c r="K21" s="90"/>
      <c r="L21" s="90">
        <v>0</v>
      </c>
      <c r="M21" s="90"/>
      <c r="N21" s="90">
        <v>0</v>
      </c>
      <c r="O21" s="90"/>
      <c r="P21" s="90">
        <v>545312</v>
      </c>
      <c r="Q21" s="90"/>
      <c r="R21" s="90">
        <v>545312</v>
      </c>
    </row>
    <row r="22" spans="2:19" ht="26.25" x14ac:dyDescent="0.75">
      <c r="B22" s="82"/>
      <c r="C22" s="53"/>
      <c r="D22" s="79"/>
      <c r="E22" s="95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</row>
    <row r="23" spans="2:19" ht="24.75" thickBot="1" x14ac:dyDescent="0.65">
      <c r="B23" s="26" t="s">
        <v>102</v>
      </c>
      <c r="D23" s="75">
        <f>SUM(D10:D21)</f>
        <v>84218027</v>
      </c>
      <c r="E23" s="75">
        <f t="shared" ref="E23:Q23" si="0">SUM(E10:E21)</f>
        <v>0</v>
      </c>
      <c r="F23" s="75">
        <f t="shared" si="0"/>
        <v>80141345</v>
      </c>
      <c r="G23" s="75">
        <f t="shared" si="0"/>
        <v>0</v>
      </c>
      <c r="H23" s="75">
        <f t="shared" si="0"/>
        <v>11475150</v>
      </c>
      <c r="I23" s="75">
        <f t="shared" si="0"/>
        <v>0</v>
      </c>
      <c r="J23" s="75">
        <f t="shared" si="0"/>
        <v>175834522</v>
      </c>
      <c r="K23" s="75">
        <f t="shared" si="0"/>
        <v>0</v>
      </c>
      <c r="L23" s="75">
        <f t="shared" si="0"/>
        <v>245102471</v>
      </c>
      <c r="M23" s="75">
        <f t="shared" si="0"/>
        <v>0</v>
      </c>
      <c r="N23" s="75">
        <f>SUM(N10:N21)</f>
        <v>295789716</v>
      </c>
      <c r="O23" s="75">
        <f t="shared" si="0"/>
        <v>0</v>
      </c>
      <c r="P23" s="75">
        <f>SUM(P10:P21)</f>
        <v>1084069389</v>
      </c>
      <c r="Q23" s="75">
        <f t="shared" si="0"/>
        <v>0</v>
      </c>
      <c r="R23" s="75">
        <f>SUM(R10:R21)</f>
        <v>1624961576</v>
      </c>
    </row>
    <row r="24" spans="2:19" ht="22.5" thickTop="1" x14ac:dyDescent="0.6">
      <c r="D24" s="90"/>
    </row>
    <row r="25" spans="2:19" ht="30" x14ac:dyDescent="0.75">
      <c r="J25" s="57">
        <v>13</v>
      </c>
    </row>
  </sheetData>
  <sortState xmlns:xlrd2="http://schemas.microsoft.com/office/spreadsheetml/2017/richdata2" ref="B10:R21">
    <sortCondition descending="1" ref="R10:R21"/>
  </sortState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5"/>
  <sheetViews>
    <sheetView rightToLeft="1" topLeftCell="A7" workbookViewId="0">
      <selection activeCell="H16" sqref="H16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2:28" ht="27" customHeight="1" x14ac:dyDescent="0.55000000000000004">
      <c r="B3" s="100" t="s">
        <v>63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2:28" ht="27" customHeight="1" x14ac:dyDescent="0.55000000000000004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04" t="s">
        <v>92</v>
      </c>
      <c r="C9" s="104" t="s">
        <v>92</v>
      </c>
      <c r="D9" s="104" t="s">
        <v>92</v>
      </c>
      <c r="F9" s="104" t="s">
        <v>65</v>
      </c>
      <c r="G9" s="104" t="s">
        <v>65</v>
      </c>
      <c r="H9" s="104" t="s">
        <v>65</v>
      </c>
      <c r="J9" s="104" t="s">
        <v>66</v>
      </c>
      <c r="K9" s="104" t="s">
        <v>66</v>
      </c>
      <c r="L9" s="104" t="s">
        <v>66</v>
      </c>
    </row>
    <row r="10" spans="2:28" s="43" customFormat="1" ht="50.25" customHeight="1" x14ac:dyDescent="0.6">
      <c r="B10" s="123" t="s">
        <v>93</v>
      </c>
      <c r="D10" s="123" t="s">
        <v>43</v>
      </c>
      <c r="F10" s="123" t="s">
        <v>94</v>
      </c>
      <c r="H10" s="123" t="s">
        <v>95</v>
      </c>
      <c r="J10" s="123" t="s">
        <v>94</v>
      </c>
      <c r="L10" s="123" t="s">
        <v>95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2">
        <v>991642</v>
      </c>
      <c r="H11" s="49" t="s">
        <v>72</v>
      </c>
      <c r="J11" s="72">
        <v>35063032</v>
      </c>
      <c r="L11" s="49" t="s">
        <v>72</v>
      </c>
    </row>
    <row r="12" spans="2:28" s="4" customFormat="1" ht="21.75" customHeight="1" x14ac:dyDescent="0.55000000000000004">
      <c r="B12" s="4" t="s">
        <v>53</v>
      </c>
      <c r="D12" s="4" t="s">
        <v>54</v>
      </c>
      <c r="F12" s="69">
        <v>83958</v>
      </c>
      <c r="H12" s="4" t="s">
        <v>72</v>
      </c>
      <c r="J12" s="69">
        <v>4311640</v>
      </c>
      <c r="L12" s="4" t="s">
        <v>72</v>
      </c>
    </row>
    <row r="13" spans="2:28" ht="21.75" customHeight="1" thickBot="1" x14ac:dyDescent="0.6">
      <c r="B13" s="126" t="s">
        <v>102</v>
      </c>
      <c r="C13" s="126"/>
      <c r="D13" s="126"/>
      <c r="F13" s="75">
        <f>SUM(F11:F12)</f>
        <v>1075600</v>
      </c>
      <c r="H13" s="31"/>
      <c r="J13" s="75">
        <f>SUM(J11:J12)</f>
        <v>39374672</v>
      </c>
      <c r="L13" s="31"/>
    </row>
    <row r="14" spans="2:28" ht="21.75" customHeight="1" thickTop="1" x14ac:dyDescent="0.55000000000000004"/>
    <row r="15" spans="2:28" ht="30" x14ac:dyDescent="0.75">
      <c r="F15" s="60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3:D13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8"/>
  <sheetViews>
    <sheetView rightToLeft="1" topLeftCell="A4" workbookViewId="0">
      <selection activeCell="B11" sqref="B11:T13"/>
    </sheetView>
  </sheetViews>
  <sheetFormatPr defaultRowHeight="21" x14ac:dyDescent="0.25"/>
  <cols>
    <col min="1" max="1" width="2.7109375" style="33" customWidth="1"/>
    <col min="2" max="2" width="20.7109375" style="33" bestFit="1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2.425781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140625" style="33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</row>
    <row r="3" spans="2:28" ht="30" x14ac:dyDescent="0.25">
      <c r="B3" s="127" t="s">
        <v>63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28" ht="30" x14ac:dyDescent="0.25">
      <c r="B4" s="127" t="s">
        <v>184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1" t="s">
        <v>143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30" t="s">
        <v>64</v>
      </c>
      <c r="C9" s="130" t="s">
        <v>64</v>
      </c>
      <c r="D9" s="130" t="s">
        <v>64</v>
      </c>
      <c r="E9" s="130" t="s">
        <v>64</v>
      </c>
      <c r="F9" s="130" t="s">
        <v>64</v>
      </c>
      <c r="G9" s="130" t="s">
        <v>64</v>
      </c>
      <c r="H9" s="130" t="s">
        <v>64</v>
      </c>
      <c r="J9" s="130" t="s">
        <v>65</v>
      </c>
      <c r="K9" s="130" t="s">
        <v>65</v>
      </c>
      <c r="L9" s="130" t="s">
        <v>65</v>
      </c>
      <c r="M9" s="130" t="s">
        <v>65</v>
      </c>
      <c r="N9" s="130" t="s">
        <v>65</v>
      </c>
      <c r="P9" s="130" t="s">
        <v>66</v>
      </c>
      <c r="Q9" s="130" t="s">
        <v>66</v>
      </c>
      <c r="R9" s="130" t="s">
        <v>66</v>
      </c>
      <c r="S9" s="130" t="s">
        <v>66</v>
      </c>
      <c r="T9" s="130" t="s">
        <v>66</v>
      </c>
    </row>
    <row r="10" spans="2:28" s="36" customFormat="1" ht="60" customHeight="1" x14ac:dyDescent="0.25">
      <c r="B10" s="129" t="s">
        <v>67</v>
      </c>
      <c r="C10" s="39"/>
      <c r="D10" s="129" t="s">
        <v>68</v>
      </c>
      <c r="E10" s="39"/>
      <c r="F10" s="129" t="s">
        <v>29</v>
      </c>
      <c r="G10" s="39"/>
      <c r="H10" s="129" t="s">
        <v>30</v>
      </c>
      <c r="J10" s="129" t="s">
        <v>69</v>
      </c>
      <c r="K10" s="39"/>
      <c r="L10" s="129" t="s">
        <v>70</v>
      </c>
      <c r="M10" s="39"/>
      <c r="N10" s="129" t="s">
        <v>71</v>
      </c>
      <c r="P10" s="129" t="s">
        <v>69</v>
      </c>
      <c r="Q10" s="39"/>
      <c r="R10" s="129" t="s">
        <v>70</v>
      </c>
      <c r="S10" s="39"/>
      <c r="T10" s="129" t="s">
        <v>71</v>
      </c>
    </row>
    <row r="11" spans="2:28" s="34" customFormat="1" ht="42" x14ac:dyDescent="0.25">
      <c r="B11" s="34" t="s">
        <v>149</v>
      </c>
      <c r="D11" s="35" t="s">
        <v>72</v>
      </c>
      <c r="F11" s="34" t="s">
        <v>152</v>
      </c>
      <c r="H11" s="35">
        <v>18</v>
      </c>
      <c r="J11" s="37">
        <v>84218027</v>
      </c>
      <c r="K11" s="38"/>
      <c r="L11" s="37" t="s">
        <v>72</v>
      </c>
      <c r="M11" s="38"/>
      <c r="N11" s="37">
        <v>84218027</v>
      </c>
      <c r="O11" s="38"/>
      <c r="P11" s="37">
        <v>245102471</v>
      </c>
      <c r="Q11" s="38"/>
      <c r="R11" s="37" t="s">
        <v>72</v>
      </c>
      <c r="S11" s="38"/>
      <c r="T11" s="37">
        <v>245102471</v>
      </c>
    </row>
    <row r="12" spans="2:28" s="34" customFormat="1" x14ac:dyDescent="0.25">
      <c r="B12" s="34" t="s">
        <v>50</v>
      </c>
      <c r="D12" s="35">
        <v>27</v>
      </c>
      <c r="F12" s="34" t="s">
        <v>72</v>
      </c>
      <c r="H12" s="35">
        <v>0</v>
      </c>
      <c r="J12" s="37">
        <v>991642</v>
      </c>
      <c r="K12" s="38"/>
      <c r="L12" s="37">
        <v>0</v>
      </c>
      <c r="M12" s="38"/>
      <c r="N12" s="37">
        <v>991642</v>
      </c>
      <c r="O12" s="38"/>
      <c r="P12" s="37">
        <v>35063032</v>
      </c>
      <c r="Q12" s="38"/>
      <c r="R12" s="37">
        <v>0</v>
      </c>
      <c r="S12" s="38"/>
      <c r="T12" s="37">
        <v>35063032</v>
      </c>
    </row>
    <row r="13" spans="2:28" s="34" customFormat="1" x14ac:dyDescent="0.25">
      <c r="B13" s="34" t="s">
        <v>53</v>
      </c>
      <c r="D13" s="35">
        <v>17</v>
      </c>
      <c r="F13" s="34" t="s">
        <v>72</v>
      </c>
      <c r="H13" s="35">
        <v>0</v>
      </c>
      <c r="J13" s="37">
        <v>83958</v>
      </c>
      <c r="K13" s="38"/>
      <c r="L13" s="37">
        <v>0</v>
      </c>
      <c r="M13" s="38"/>
      <c r="N13" s="37">
        <v>83958</v>
      </c>
      <c r="O13" s="38"/>
      <c r="P13" s="37">
        <v>4311640</v>
      </c>
      <c r="Q13" s="38"/>
      <c r="R13" s="37">
        <v>0</v>
      </c>
      <c r="S13" s="38"/>
      <c r="T13" s="37">
        <v>4311640</v>
      </c>
    </row>
    <row r="14" spans="2:28" s="34" customFormat="1" x14ac:dyDescent="0.25">
      <c r="D14" s="35"/>
      <c r="H14" s="35"/>
      <c r="J14" s="37"/>
      <c r="K14" s="38"/>
      <c r="L14" s="37"/>
      <c r="M14" s="38"/>
      <c r="N14" s="37"/>
      <c r="O14" s="38"/>
      <c r="P14" s="37"/>
      <c r="Q14" s="38"/>
      <c r="R14" s="37"/>
      <c r="S14" s="38"/>
      <c r="T14" s="37"/>
    </row>
    <row r="15" spans="2:28" s="34" customFormat="1" ht="21.75" thickBot="1" x14ac:dyDescent="0.3">
      <c r="B15" s="128" t="s">
        <v>102</v>
      </c>
      <c r="C15" s="128"/>
      <c r="D15" s="128"/>
      <c r="E15" s="128"/>
      <c r="F15" s="128"/>
      <c r="G15" s="128"/>
      <c r="H15" s="128"/>
      <c r="J15" s="41">
        <f>SUM(J11:J13)</f>
        <v>85293627</v>
      </c>
      <c r="L15" s="70">
        <f>SUM(L11:L12)</f>
        <v>0</v>
      </c>
      <c r="N15" s="41">
        <f>SUM(N11:N13)</f>
        <v>85293627</v>
      </c>
      <c r="P15" s="41">
        <f>SUM(P11:P13)</f>
        <v>284477143</v>
      </c>
      <c r="R15" s="70">
        <f>SUM(R11:R12)</f>
        <v>0</v>
      </c>
      <c r="T15" s="41">
        <f>SUM(T11:T13)</f>
        <v>284477143</v>
      </c>
    </row>
    <row r="16" spans="2:28" ht="21.75" thickTop="1" x14ac:dyDescent="0.25"/>
    <row r="18" spans="10:10" ht="30" x14ac:dyDescent="0.25">
      <c r="J18" s="64">
        <v>15</v>
      </c>
    </row>
  </sheetData>
  <sortState xmlns:xlrd2="http://schemas.microsoft.com/office/spreadsheetml/2017/richdata2" ref="B11:T13">
    <sortCondition descending="1" ref="T11:T13"/>
  </sortState>
  <mergeCells count="17">
    <mergeCell ref="B9:H9"/>
    <mergeCell ref="B2:T2"/>
    <mergeCell ref="B3:T3"/>
    <mergeCell ref="B4:T4"/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rintOptions horizontalCentered="1" verticalCentere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19"/>
  <sheetViews>
    <sheetView rightToLeft="1" topLeftCell="A7" workbookViewId="0">
      <selection activeCell="B11" sqref="B11: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0" t="s">
        <v>0</v>
      </c>
      <c r="C2" s="100"/>
      <c r="D2" s="100"/>
      <c r="E2" s="100"/>
      <c r="F2" s="100"/>
    </row>
    <row r="3" spans="2:28" ht="30" x14ac:dyDescent="0.55000000000000004">
      <c r="B3" s="100" t="s">
        <v>63</v>
      </c>
      <c r="C3" s="100"/>
      <c r="D3" s="100"/>
      <c r="E3" s="100"/>
      <c r="F3" s="100"/>
    </row>
    <row r="4" spans="2:28" ht="30" x14ac:dyDescent="0.55000000000000004">
      <c r="B4" s="100" t="s">
        <v>184</v>
      </c>
      <c r="C4" s="100"/>
      <c r="D4" s="100"/>
      <c r="E4" s="100"/>
      <c r="F4" s="100"/>
    </row>
    <row r="5" spans="2:28" ht="125.25" customHeight="1" x14ac:dyDescent="0.55000000000000004"/>
    <row r="6" spans="2:28" s="26" customFormat="1" ht="24" x14ac:dyDescent="0.6">
      <c r="B6" s="6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s="26" customFormat="1" ht="24" x14ac:dyDescent="0.6">
      <c r="B7" s="65" t="s">
        <v>142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19" t="s">
        <v>96</v>
      </c>
      <c r="D9" s="100" t="s">
        <v>65</v>
      </c>
      <c r="F9" s="100" t="s">
        <v>185</v>
      </c>
    </row>
    <row r="10" spans="2:28" ht="30" x14ac:dyDescent="0.55000000000000004">
      <c r="B10" s="131" t="s">
        <v>96</v>
      </c>
      <c r="D10" s="132" t="s">
        <v>46</v>
      </c>
      <c r="F10" s="132" t="s">
        <v>46</v>
      </c>
    </row>
    <row r="11" spans="2:28" x14ac:dyDescent="0.55000000000000004">
      <c r="B11" s="2" t="s">
        <v>96</v>
      </c>
      <c r="D11" s="94">
        <v>46368213</v>
      </c>
      <c r="E11" s="81"/>
      <c r="F11" s="94">
        <v>118229531</v>
      </c>
    </row>
    <row r="12" spans="2:28" x14ac:dyDescent="0.55000000000000004">
      <c r="B12" s="2" t="s">
        <v>98</v>
      </c>
      <c r="D12" s="94">
        <v>7811644</v>
      </c>
      <c r="E12" s="81"/>
      <c r="F12" s="94">
        <v>41643706</v>
      </c>
    </row>
    <row r="13" spans="2:28" x14ac:dyDescent="0.55000000000000004">
      <c r="B13" s="2" t="s">
        <v>97</v>
      </c>
      <c r="D13" s="94">
        <v>0</v>
      </c>
      <c r="E13" s="81"/>
      <c r="F13" s="94">
        <v>0</v>
      </c>
    </row>
    <row r="14" spans="2:28" x14ac:dyDescent="0.55000000000000004">
      <c r="D14" s="94"/>
      <c r="E14" s="81"/>
      <c r="F14" s="94"/>
    </row>
    <row r="15" spans="2:28" ht="21.75" thickBot="1" x14ac:dyDescent="0.6">
      <c r="B15" s="31" t="s">
        <v>102</v>
      </c>
      <c r="D15" s="96">
        <f>SUM(D11:D13)</f>
        <v>54179857</v>
      </c>
      <c r="E15" s="81"/>
      <c r="F15" s="96">
        <f>SUM(F11:F13)</f>
        <v>159873237</v>
      </c>
    </row>
    <row r="16" spans="2:28" ht="21.75" thickTop="1" x14ac:dyDescent="0.55000000000000004"/>
    <row r="17" spans="4:4" ht="85.5" customHeight="1" x14ac:dyDescent="0.55000000000000004"/>
    <row r="18" spans="4:4" ht="85.5" customHeight="1" x14ac:dyDescent="0.55000000000000004"/>
    <row r="19" spans="4:4" ht="30" x14ac:dyDescent="0.75">
      <c r="D19" s="57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2"/>
  <sheetViews>
    <sheetView rightToLeft="1" topLeftCell="A4" zoomScaleNormal="100" workbookViewId="0">
      <selection activeCell="S7" sqref="S7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0" t="s">
        <v>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3:17" ht="30" x14ac:dyDescent="0.55000000000000004">
      <c r="C3" s="100" t="s">
        <v>1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3:17" ht="30" x14ac:dyDescent="0.55000000000000004">
      <c r="C4" s="100" t="s">
        <v>184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103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01" t="s">
        <v>113</v>
      </c>
      <c r="D9" s="102" t="s">
        <v>172</v>
      </c>
      <c r="E9" s="102" t="s">
        <v>3</v>
      </c>
      <c r="F9" s="102" t="s">
        <v>3</v>
      </c>
      <c r="G9" s="102" t="s">
        <v>3</v>
      </c>
      <c r="I9" s="102" t="s">
        <v>4</v>
      </c>
      <c r="J9" s="102" t="s">
        <v>4</v>
      </c>
      <c r="K9" s="102" t="s">
        <v>4</v>
      </c>
      <c r="M9" s="102" t="s">
        <v>185</v>
      </c>
      <c r="N9" s="102" t="s">
        <v>5</v>
      </c>
      <c r="O9" s="102" t="s">
        <v>5</v>
      </c>
      <c r="P9" s="102" t="s">
        <v>5</v>
      </c>
      <c r="Q9" s="102" t="s">
        <v>5</v>
      </c>
    </row>
    <row r="10" spans="3:17" s="6" customFormat="1" ht="44.25" customHeight="1" x14ac:dyDescent="0.25">
      <c r="C10" s="101"/>
      <c r="D10" s="12"/>
      <c r="E10" s="103" t="s">
        <v>7</v>
      </c>
      <c r="F10" s="12"/>
      <c r="G10" s="103" t="s">
        <v>8</v>
      </c>
      <c r="I10" s="103" t="s">
        <v>114</v>
      </c>
      <c r="J10" s="12"/>
      <c r="K10" s="103" t="s">
        <v>115</v>
      </c>
      <c r="M10" s="103" t="s">
        <v>7</v>
      </c>
      <c r="N10" s="12"/>
      <c r="O10" s="103" t="s">
        <v>8</v>
      </c>
      <c r="Q10" s="105" t="s">
        <v>12</v>
      </c>
    </row>
    <row r="11" spans="3:17" s="6" customFormat="1" ht="39.75" customHeight="1" x14ac:dyDescent="0.25">
      <c r="C11" s="101"/>
      <c r="D11" s="11"/>
      <c r="E11" s="104" t="s">
        <v>7</v>
      </c>
      <c r="F11" s="11"/>
      <c r="G11" s="104" t="s">
        <v>8</v>
      </c>
      <c r="I11" s="104"/>
      <c r="J11" s="11"/>
      <c r="K11" s="104"/>
      <c r="M11" s="104" t="s">
        <v>7</v>
      </c>
      <c r="N11" s="11"/>
      <c r="O11" s="104" t="s">
        <v>8</v>
      </c>
      <c r="Q11" s="106" t="s">
        <v>12</v>
      </c>
    </row>
    <row r="12" spans="3:17" x14ac:dyDescent="0.55000000000000004">
      <c r="C12" s="44" t="s">
        <v>105</v>
      </c>
      <c r="E12" s="3">
        <f>سهام!G46</f>
        <v>455426156246</v>
      </c>
      <c r="G12" s="3">
        <f>سهام!I46</f>
        <v>455065460718.77881</v>
      </c>
      <c r="I12" s="3">
        <f>سهام!M46</f>
        <v>97479062396</v>
      </c>
      <c r="K12" s="3">
        <f>سهام!Q46</f>
        <v>20343739208</v>
      </c>
      <c r="M12" s="3">
        <f>سهام!W46</f>
        <v>533299019905</v>
      </c>
      <c r="O12" s="3">
        <f>سهام!Y46</f>
        <v>493562480056.25531</v>
      </c>
      <c r="Q12" s="8">
        <f t="shared" ref="Q12:Q17" si="0">O12/$O$18</f>
        <v>0.95956287619767622</v>
      </c>
    </row>
    <row r="13" spans="3:17" x14ac:dyDescent="0.55000000000000004">
      <c r="C13" s="2" t="s">
        <v>109</v>
      </c>
      <c r="E13" s="3">
        <f>سپرده!L15</f>
        <v>8077923992</v>
      </c>
      <c r="G13" s="3">
        <f>E13</f>
        <v>8077923992</v>
      </c>
      <c r="I13" s="3">
        <f>سپرده!N15</f>
        <v>181150353892</v>
      </c>
      <c r="K13" s="3">
        <f>سپرده!P15</f>
        <v>184209416515</v>
      </c>
      <c r="M13" s="3">
        <f>سپرده!R15</f>
        <v>5018861369</v>
      </c>
      <c r="O13" s="3">
        <f>M13</f>
        <v>5018861369</v>
      </c>
      <c r="Q13" s="8">
        <f t="shared" si="0"/>
        <v>9.7574537066231985E-3</v>
      </c>
    </row>
    <row r="14" spans="3:17" x14ac:dyDescent="0.55000000000000004">
      <c r="C14" s="2" t="s">
        <v>106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107</v>
      </c>
      <c r="E15" s="3">
        <f>'اوراق مشارکت'!R16</f>
        <v>5241568149</v>
      </c>
      <c r="G15" s="3">
        <f>'اوراق مشارکت'!T16</f>
        <v>5457216520</v>
      </c>
      <c r="I15" s="3">
        <f>'اوراق مشارکت'!X16</f>
        <v>13478328486</v>
      </c>
      <c r="K15" s="3">
        <f>'اوراق مشارکت'!AB16</f>
        <v>3246711428</v>
      </c>
      <c r="M15" s="3">
        <f>'اوراق مشارکت'!AH16</f>
        <v>15484660357</v>
      </c>
      <c r="O15" s="3">
        <f>'اوراق مشارکت'!AJ16</f>
        <v>15780450073</v>
      </c>
      <c r="Q15" s="8">
        <f t="shared" si="0"/>
        <v>3.0679670095700579E-2</v>
      </c>
    </row>
    <row r="16" spans="3:17" x14ac:dyDescent="0.55000000000000004">
      <c r="C16" s="2" t="s">
        <v>112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108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102</v>
      </c>
      <c r="D18" s="3">
        <f t="shared" ref="D18:P18" si="1">SUM(D12:D17)</f>
        <v>0</v>
      </c>
      <c r="E18" s="10">
        <f>SUM(E12:E17)</f>
        <v>468745648387</v>
      </c>
      <c r="F18" s="3">
        <f t="shared" si="1"/>
        <v>0</v>
      </c>
      <c r="G18" s="10">
        <f t="shared" si="1"/>
        <v>468600601230.77881</v>
      </c>
      <c r="H18" s="3">
        <f t="shared" si="1"/>
        <v>0</v>
      </c>
      <c r="I18" s="10">
        <f t="shared" si="1"/>
        <v>292107744774</v>
      </c>
      <c r="J18" s="3">
        <f t="shared" si="1"/>
        <v>0</v>
      </c>
      <c r="K18" s="10">
        <f t="shared" si="1"/>
        <v>207799867151</v>
      </c>
      <c r="L18" s="3">
        <f t="shared" si="1"/>
        <v>0</v>
      </c>
      <c r="M18" s="10">
        <f>SUM(M12:M17)</f>
        <v>553802541631</v>
      </c>
      <c r="N18" s="3">
        <f t="shared" si="1"/>
        <v>0</v>
      </c>
      <c r="O18" s="10">
        <f>SUM(O12:O17)</f>
        <v>514361791498.25531</v>
      </c>
      <c r="P18" s="3">
        <f t="shared" si="1"/>
        <v>0</v>
      </c>
      <c r="Q18" s="32">
        <f>O18/$O$18</f>
        <v>1</v>
      </c>
    </row>
    <row r="19" spans="3:17" ht="21.75" thickTop="1" x14ac:dyDescent="0.55000000000000004"/>
    <row r="22" spans="3:17" ht="30" x14ac:dyDescent="0.75">
      <c r="I22" s="57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8"/>
  <sheetViews>
    <sheetView rightToLeft="1" topLeftCell="A17" zoomScale="80" zoomScaleNormal="80" workbookViewId="0">
      <selection activeCell="K49" sqref="K49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0" t="s">
        <v>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3:27" ht="30" x14ac:dyDescent="0.55000000000000004">
      <c r="C3" s="100" t="s">
        <v>1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3:27" ht="30" x14ac:dyDescent="0.55000000000000004">
      <c r="C4" s="100" t="s">
        <v>184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104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01" t="s">
        <v>2</v>
      </c>
      <c r="E8" s="102" t="s">
        <v>172</v>
      </c>
      <c r="F8" s="102" t="s">
        <v>3</v>
      </c>
      <c r="G8" s="102" t="s">
        <v>3</v>
      </c>
      <c r="H8" s="102" t="s">
        <v>3</v>
      </c>
      <c r="I8" s="102" t="s">
        <v>3</v>
      </c>
      <c r="J8" s="107"/>
      <c r="K8" s="102" t="s">
        <v>4</v>
      </c>
      <c r="L8" s="102" t="s">
        <v>4</v>
      </c>
      <c r="M8" s="102" t="s">
        <v>4</v>
      </c>
      <c r="N8" s="102" t="s">
        <v>4</v>
      </c>
      <c r="O8" s="102" t="s">
        <v>4</v>
      </c>
      <c r="P8" s="102" t="s">
        <v>4</v>
      </c>
      <c r="Q8" s="102" t="s">
        <v>4</v>
      </c>
      <c r="R8" s="107"/>
      <c r="S8" s="102" t="s">
        <v>185</v>
      </c>
      <c r="T8" s="102" t="s">
        <v>5</v>
      </c>
      <c r="U8" s="102" t="s">
        <v>5</v>
      </c>
      <c r="V8" s="102" t="s">
        <v>5</v>
      </c>
      <c r="W8" s="102" t="s">
        <v>5</v>
      </c>
      <c r="X8" s="102" t="s">
        <v>5</v>
      </c>
      <c r="Y8" s="102" t="s">
        <v>5</v>
      </c>
      <c r="Z8" s="102" t="s">
        <v>5</v>
      </c>
      <c r="AA8" s="102" t="s">
        <v>5</v>
      </c>
    </row>
    <row r="9" spans="3:27" s="6" customFormat="1" ht="44.25" customHeight="1" x14ac:dyDescent="0.25">
      <c r="C9" s="101" t="s">
        <v>2</v>
      </c>
      <c r="D9" s="107"/>
      <c r="E9" s="103" t="s">
        <v>6</v>
      </c>
      <c r="F9" s="108"/>
      <c r="G9" s="103" t="s">
        <v>7</v>
      </c>
      <c r="H9" s="12"/>
      <c r="I9" s="103" t="s">
        <v>8</v>
      </c>
      <c r="J9" s="107"/>
      <c r="K9" s="103" t="s">
        <v>9</v>
      </c>
      <c r="L9" s="103" t="s">
        <v>9</v>
      </c>
      <c r="M9" s="103" t="s">
        <v>9</v>
      </c>
      <c r="N9" s="12"/>
      <c r="O9" s="103" t="s">
        <v>10</v>
      </c>
      <c r="P9" s="103" t="s">
        <v>10</v>
      </c>
      <c r="Q9" s="103" t="s">
        <v>10</v>
      </c>
      <c r="R9" s="107"/>
      <c r="S9" s="103" t="s">
        <v>6</v>
      </c>
      <c r="T9" s="108"/>
      <c r="U9" s="103" t="s">
        <v>11</v>
      </c>
      <c r="V9" s="108"/>
      <c r="W9" s="103" t="s">
        <v>7</v>
      </c>
      <c r="X9" s="108"/>
      <c r="Y9" s="103" t="s">
        <v>8</v>
      </c>
      <c r="Z9" s="107"/>
      <c r="AA9" s="103" t="s">
        <v>12</v>
      </c>
    </row>
    <row r="10" spans="3:27" s="6" customFormat="1" ht="54" customHeight="1" x14ac:dyDescent="0.25">
      <c r="C10" s="101" t="s">
        <v>2</v>
      </c>
      <c r="D10" s="107"/>
      <c r="E10" s="104" t="s">
        <v>6</v>
      </c>
      <c r="F10" s="109"/>
      <c r="G10" s="104" t="s">
        <v>7</v>
      </c>
      <c r="H10" s="11"/>
      <c r="I10" s="104" t="s">
        <v>8</v>
      </c>
      <c r="J10" s="107"/>
      <c r="K10" s="104" t="s">
        <v>6</v>
      </c>
      <c r="L10" s="11"/>
      <c r="M10" s="104" t="s">
        <v>7</v>
      </c>
      <c r="N10" s="11"/>
      <c r="O10" s="104" t="s">
        <v>6</v>
      </c>
      <c r="P10" s="11"/>
      <c r="Q10" s="104" t="s">
        <v>13</v>
      </c>
      <c r="R10" s="107"/>
      <c r="S10" s="104" t="s">
        <v>6</v>
      </c>
      <c r="T10" s="109"/>
      <c r="U10" s="104" t="s">
        <v>11</v>
      </c>
      <c r="V10" s="109"/>
      <c r="W10" s="104" t="s">
        <v>7</v>
      </c>
      <c r="X10" s="109"/>
      <c r="Y10" s="104" t="s">
        <v>8</v>
      </c>
      <c r="Z10" s="107"/>
      <c r="AA10" s="104" t="s">
        <v>12</v>
      </c>
    </row>
    <row r="11" spans="3:27" x14ac:dyDescent="0.55000000000000004">
      <c r="C11" s="44" t="s">
        <v>17</v>
      </c>
      <c r="E11" s="3">
        <v>3342000</v>
      </c>
      <c r="G11" s="3">
        <v>39556972059</v>
      </c>
      <c r="I11" s="3">
        <v>38370429405</v>
      </c>
      <c r="K11" s="3">
        <v>0</v>
      </c>
      <c r="M11" s="3">
        <v>0</v>
      </c>
      <c r="O11" s="3">
        <v>0</v>
      </c>
      <c r="Q11" s="3">
        <v>0</v>
      </c>
      <c r="S11" s="3">
        <v>3342000</v>
      </c>
      <c r="U11" s="3">
        <v>10990</v>
      </c>
      <c r="W11" s="3">
        <v>39556972059</v>
      </c>
      <c r="Y11" s="3">
        <v>36510044949</v>
      </c>
      <c r="AA11" s="8">
        <v>6.7900000000000002E-2</v>
      </c>
    </row>
    <row r="12" spans="3:27" x14ac:dyDescent="0.55000000000000004">
      <c r="C12" s="2" t="s">
        <v>147</v>
      </c>
      <c r="E12" s="3">
        <v>1585018</v>
      </c>
      <c r="G12" s="3">
        <v>26933888068</v>
      </c>
      <c r="I12" s="3">
        <v>27557019129.320999</v>
      </c>
      <c r="K12" s="3">
        <v>400513</v>
      </c>
      <c r="M12" s="3">
        <v>7648889837</v>
      </c>
      <c r="O12" s="3">
        <v>0</v>
      </c>
      <c r="Q12" s="3">
        <v>0</v>
      </c>
      <c r="S12" s="3">
        <v>1985531</v>
      </c>
      <c r="U12" s="3">
        <v>18140</v>
      </c>
      <c r="W12" s="3">
        <v>34582777905</v>
      </c>
      <c r="Y12" s="3">
        <v>35803228022.577003</v>
      </c>
      <c r="AA12" s="8">
        <v>6.6600000000000006E-2</v>
      </c>
    </row>
    <row r="13" spans="3:27" x14ac:dyDescent="0.55000000000000004">
      <c r="C13" s="2" t="s">
        <v>159</v>
      </c>
      <c r="E13" s="3">
        <v>3778923</v>
      </c>
      <c r="G13" s="3">
        <v>36591017986</v>
      </c>
      <c r="I13" s="3">
        <v>30276893569.688999</v>
      </c>
      <c r="K13" s="3">
        <v>0</v>
      </c>
      <c r="M13" s="3">
        <v>0</v>
      </c>
      <c r="O13" s="3">
        <v>0</v>
      </c>
      <c r="Q13" s="3">
        <v>0</v>
      </c>
      <c r="S13" s="3">
        <v>3778923</v>
      </c>
      <c r="U13" s="3">
        <v>7620</v>
      </c>
      <c r="W13" s="3">
        <v>36591017986</v>
      </c>
      <c r="Y13" s="3">
        <v>28624060670.103001</v>
      </c>
      <c r="AA13" s="8">
        <v>5.33E-2</v>
      </c>
    </row>
    <row r="14" spans="3:27" x14ac:dyDescent="0.55000000000000004">
      <c r="C14" s="2" t="s">
        <v>175</v>
      </c>
      <c r="E14" s="3">
        <v>1486000</v>
      </c>
      <c r="G14" s="3">
        <v>22699031926</v>
      </c>
      <c r="I14" s="3">
        <v>23612375425.5</v>
      </c>
      <c r="K14" s="3">
        <v>205000</v>
      </c>
      <c r="M14" s="3">
        <v>2985458332</v>
      </c>
      <c r="O14" s="3">
        <v>0</v>
      </c>
      <c r="Q14" s="3">
        <v>0</v>
      </c>
      <c r="S14" s="3">
        <v>1691000</v>
      </c>
      <c r="U14" s="3">
        <v>14900</v>
      </c>
      <c r="W14" s="3">
        <v>25684490258</v>
      </c>
      <c r="Y14" s="3">
        <v>25045984395</v>
      </c>
      <c r="AA14" s="8">
        <v>4.6600000000000003E-2</v>
      </c>
    </row>
    <row r="15" spans="3:27" x14ac:dyDescent="0.55000000000000004">
      <c r="C15" s="2" t="s">
        <v>157</v>
      </c>
      <c r="E15" s="3">
        <v>439000</v>
      </c>
      <c r="G15" s="3">
        <v>29985977304</v>
      </c>
      <c r="I15" s="3">
        <v>28103383980</v>
      </c>
      <c r="K15" s="3">
        <v>0</v>
      </c>
      <c r="M15" s="3">
        <v>0</v>
      </c>
      <c r="O15" s="3">
        <v>0</v>
      </c>
      <c r="Q15" s="3">
        <v>0</v>
      </c>
      <c r="S15" s="3">
        <v>439000</v>
      </c>
      <c r="U15" s="3">
        <v>54390</v>
      </c>
      <c r="W15" s="3">
        <v>29985977304</v>
      </c>
      <c r="Y15" s="3">
        <v>23735140600.5</v>
      </c>
      <c r="AA15" s="8">
        <v>4.4200000000000003E-2</v>
      </c>
    </row>
    <row r="16" spans="3:27" x14ac:dyDescent="0.55000000000000004">
      <c r="C16" s="2" t="s">
        <v>18</v>
      </c>
      <c r="E16" s="3">
        <v>1025600</v>
      </c>
      <c r="G16" s="3">
        <v>23203366299</v>
      </c>
      <c r="I16" s="3">
        <v>21358476396</v>
      </c>
      <c r="K16" s="3">
        <v>276000</v>
      </c>
      <c r="M16" s="3">
        <v>4972510927</v>
      </c>
      <c r="O16" s="3">
        <v>0</v>
      </c>
      <c r="Q16" s="3">
        <v>0</v>
      </c>
      <c r="S16" s="3">
        <v>1301600</v>
      </c>
      <c r="U16" s="3">
        <v>17040</v>
      </c>
      <c r="W16" s="3">
        <v>28175877226</v>
      </c>
      <c r="Y16" s="3">
        <v>22047297379.200001</v>
      </c>
      <c r="AA16" s="8">
        <v>4.1000000000000002E-2</v>
      </c>
    </row>
    <row r="17" spans="3:27" x14ac:dyDescent="0.55000000000000004">
      <c r="C17" s="2" t="s">
        <v>174</v>
      </c>
      <c r="E17" s="3">
        <v>934794</v>
      </c>
      <c r="G17" s="3">
        <v>19898583145</v>
      </c>
      <c r="I17" s="3">
        <v>19039963182.092999</v>
      </c>
      <c r="K17" s="3">
        <v>0</v>
      </c>
      <c r="M17" s="3">
        <v>0</v>
      </c>
      <c r="O17" s="3">
        <v>0</v>
      </c>
      <c r="Q17" s="3">
        <v>0</v>
      </c>
      <c r="S17" s="3">
        <v>934794</v>
      </c>
      <c r="U17" s="3">
        <v>23390</v>
      </c>
      <c r="W17" s="3">
        <v>19898583145</v>
      </c>
      <c r="Y17" s="3">
        <v>21734735911.623001</v>
      </c>
      <c r="AA17" s="8">
        <v>4.0399999999999998E-2</v>
      </c>
    </row>
    <row r="18" spans="3:27" x14ac:dyDescent="0.55000000000000004">
      <c r="C18" s="2" t="s">
        <v>193</v>
      </c>
      <c r="E18" s="3">
        <v>0</v>
      </c>
      <c r="G18" s="3">
        <v>0</v>
      </c>
      <c r="I18" s="3">
        <v>0</v>
      </c>
      <c r="K18" s="3">
        <v>208327</v>
      </c>
      <c r="M18" s="3">
        <v>19961259025</v>
      </c>
      <c r="O18" s="3">
        <v>0</v>
      </c>
      <c r="Q18" s="3">
        <v>0</v>
      </c>
      <c r="S18" s="3">
        <v>208327</v>
      </c>
      <c r="U18" s="3">
        <v>98010</v>
      </c>
      <c r="W18" s="3">
        <v>19961259025</v>
      </c>
      <c r="Y18" s="3">
        <v>20296641400.843498</v>
      </c>
      <c r="AA18" s="8">
        <v>3.78E-2</v>
      </c>
    </row>
    <row r="19" spans="3:27" x14ac:dyDescent="0.55000000000000004">
      <c r="C19" s="2" t="s">
        <v>173</v>
      </c>
      <c r="E19" s="3">
        <v>373000</v>
      </c>
      <c r="G19" s="3">
        <v>9927817285</v>
      </c>
      <c r="I19" s="3">
        <v>10029616582.5</v>
      </c>
      <c r="K19" s="3">
        <v>300000</v>
      </c>
      <c r="M19" s="3">
        <v>7904793017</v>
      </c>
      <c r="O19" s="3">
        <v>0</v>
      </c>
      <c r="Q19" s="3">
        <v>0</v>
      </c>
      <c r="S19" s="3">
        <v>673000</v>
      </c>
      <c r="U19" s="3">
        <v>27850</v>
      </c>
      <c r="W19" s="3">
        <v>17832610302</v>
      </c>
      <c r="Y19" s="3">
        <v>18631528852.5</v>
      </c>
      <c r="Z19" s="3"/>
      <c r="AA19" s="8">
        <v>3.4700000000000002E-2</v>
      </c>
    </row>
    <row r="20" spans="3:27" x14ac:dyDescent="0.55000000000000004">
      <c r="C20" s="2" t="s">
        <v>131</v>
      </c>
      <c r="E20" s="3">
        <v>1156000</v>
      </c>
      <c r="G20" s="3">
        <v>16869191238</v>
      </c>
      <c r="I20" s="3">
        <v>19247790150</v>
      </c>
      <c r="K20" s="3">
        <v>0</v>
      </c>
      <c r="M20" s="3">
        <v>0</v>
      </c>
      <c r="O20" s="3">
        <v>0</v>
      </c>
      <c r="Q20" s="3">
        <v>0</v>
      </c>
      <c r="S20" s="3">
        <v>1156000</v>
      </c>
      <c r="U20" s="3">
        <v>15710</v>
      </c>
      <c r="W20" s="3">
        <v>16869191238</v>
      </c>
      <c r="Y20" s="3">
        <v>18052703478</v>
      </c>
      <c r="Z20" s="3"/>
      <c r="AA20" s="8">
        <v>3.3599999999999998E-2</v>
      </c>
    </row>
    <row r="21" spans="3:27" x14ac:dyDescent="0.55000000000000004">
      <c r="C21" s="2" t="s">
        <v>176</v>
      </c>
      <c r="E21" s="3">
        <v>401649</v>
      </c>
      <c r="G21" s="3">
        <v>22081131253</v>
      </c>
      <c r="I21" s="3">
        <v>22298625674.932499</v>
      </c>
      <c r="K21" s="3">
        <v>0</v>
      </c>
      <c r="M21" s="3">
        <v>0</v>
      </c>
      <c r="O21" s="3">
        <v>0</v>
      </c>
      <c r="Q21" s="3">
        <v>0</v>
      </c>
      <c r="S21" s="3">
        <v>401649</v>
      </c>
      <c r="U21" s="3">
        <v>43500</v>
      </c>
      <c r="W21" s="3">
        <v>22081131253</v>
      </c>
      <c r="Y21" s="3">
        <v>17367774697.575001</v>
      </c>
      <c r="AA21" s="8">
        <v>3.2300000000000002E-2</v>
      </c>
    </row>
    <row r="22" spans="3:27" x14ac:dyDescent="0.55000000000000004">
      <c r="C22" s="2" t="s">
        <v>135</v>
      </c>
      <c r="E22" s="3">
        <v>838650</v>
      </c>
      <c r="G22" s="3">
        <v>15161880846</v>
      </c>
      <c r="I22" s="3">
        <v>17915354098.424999</v>
      </c>
      <c r="K22" s="3">
        <v>0</v>
      </c>
      <c r="M22" s="3">
        <v>0</v>
      </c>
      <c r="O22" s="3">
        <v>0</v>
      </c>
      <c r="Q22" s="3">
        <v>0</v>
      </c>
      <c r="S22" s="3">
        <v>838650</v>
      </c>
      <c r="U22" s="3">
        <v>20400</v>
      </c>
      <c r="W22" s="3">
        <v>15161880846</v>
      </c>
      <c r="Y22" s="3">
        <v>17006664663</v>
      </c>
      <c r="Z22" s="3"/>
      <c r="AA22" s="8">
        <v>3.1600000000000003E-2</v>
      </c>
    </row>
    <row r="23" spans="3:27" x14ac:dyDescent="0.55000000000000004">
      <c r="C23" s="2" t="s">
        <v>158</v>
      </c>
      <c r="E23" s="3">
        <v>250000</v>
      </c>
      <c r="G23" s="3">
        <v>19877828176</v>
      </c>
      <c r="I23" s="3">
        <v>19210016250</v>
      </c>
      <c r="K23" s="3">
        <v>0</v>
      </c>
      <c r="M23" s="3">
        <v>0</v>
      </c>
      <c r="O23" s="3">
        <v>0</v>
      </c>
      <c r="Q23" s="3">
        <v>0</v>
      </c>
      <c r="S23" s="3">
        <v>250000</v>
      </c>
      <c r="U23" s="3">
        <v>67260</v>
      </c>
      <c r="W23" s="3">
        <v>19877828176</v>
      </c>
      <c r="Y23" s="3">
        <v>16714950750</v>
      </c>
      <c r="Z23" s="3"/>
      <c r="AA23" s="8">
        <v>3.1099999999999999E-2</v>
      </c>
    </row>
    <row r="24" spans="3:27" x14ac:dyDescent="0.55000000000000004">
      <c r="C24" s="2" t="s">
        <v>139</v>
      </c>
      <c r="E24" s="3">
        <v>681827</v>
      </c>
      <c r="G24" s="3">
        <v>26785254926</v>
      </c>
      <c r="I24" s="3">
        <v>20963430100.795502</v>
      </c>
      <c r="K24" s="3">
        <v>0</v>
      </c>
      <c r="M24" s="3">
        <v>0</v>
      </c>
      <c r="O24" s="3">
        <v>0</v>
      </c>
      <c r="Q24" s="3">
        <v>0</v>
      </c>
      <c r="S24" s="3">
        <v>681827</v>
      </c>
      <c r="U24" s="3">
        <v>24470</v>
      </c>
      <c r="W24" s="3">
        <v>26785254926</v>
      </c>
      <c r="Y24" s="3">
        <v>16585035065.1945</v>
      </c>
      <c r="AA24" s="8">
        <v>3.09E-2</v>
      </c>
    </row>
    <row r="25" spans="3:27" x14ac:dyDescent="0.55000000000000004">
      <c r="C25" s="2" t="s">
        <v>136</v>
      </c>
      <c r="E25" s="3">
        <v>1427234</v>
      </c>
      <c r="G25" s="3">
        <v>14767840516</v>
      </c>
      <c r="I25" s="3">
        <v>17010716072.823</v>
      </c>
      <c r="K25" s="3">
        <v>0</v>
      </c>
      <c r="M25" s="3">
        <v>0</v>
      </c>
      <c r="O25" s="3">
        <v>0</v>
      </c>
      <c r="Q25" s="3">
        <v>0</v>
      </c>
      <c r="S25" s="3">
        <v>1427234</v>
      </c>
      <c r="U25" s="3">
        <v>11320</v>
      </c>
      <c r="W25" s="3">
        <v>14767840516</v>
      </c>
      <c r="Y25" s="3">
        <v>16060158961.164</v>
      </c>
      <c r="AA25" s="8">
        <v>2.9899999999999999E-2</v>
      </c>
    </row>
    <row r="26" spans="3:27" x14ac:dyDescent="0.55000000000000004">
      <c r="C26" s="2" t="s">
        <v>186</v>
      </c>
      <c r="E26" s="3">
        <v>0</v>
      </c>
      <c r="G26" s="3">
        <v>0</v>
      </c>
      <c r="I26" s="3">
        <v>0</v>
      </c>
      <c r="K26" s="3">
        <v>1262000</v>
      </c>
      <c r="M26" s="3">
        <v>16739315120</v>
      </c>
      <c r="O26" s="3">
        <v>-100000</v>
      </c>
      <c r="Q26" s="3">
        <v>2039096332</v>
      </c>
      <c r="S26" s="3">
        <v>1162000</v>
      </c>
      <c r="U26" s="3">
        <v>13446</v>
      </c>
      <c r="W26" s="3">
        <v>14713285678</v>
      </c>
      <c r="Y26" s="3">
        <v>15531287700.6</v>
      </c>
      <c r="AA26" s="8">
        <v>2.8899999999999999E-2</v>
      </c>
    </row>
    <row r="27" spans="3:27" x14ac:dyDescent="0.55000000000000004">
      <c r="C27" s="2" t="s">
        <v>191</v>
      </c>
      <c r="E27" s="3">
        <v>0</v>
      </c>
      <c r="G27" s="3">
        <v>0</v>
      </c>
      <c r="I27" s="3">
        <v>0</v>
      </c>
      <c r="K27" s="3">
        <v>4100000</v>
      </c>
      <c r="M27" s="3">
        <v>14738213672</v>
      </c>
      <c r="O27" s="3">
        <v>0</v>
      </c>
      <c r="Q27" s="3">
        <v>0</v>
      </c>
      <c r="S27" s="3">
        <v>4100000</v>
      </c>
      <c r="U27" s="3">
        <v>3582</v>
      </c>
      <c r="W27" s="3">
        <v>14738213683</v>
      </c>
      <c r="Y27" s="3">
        <v>14598817110</v>
      </c>
      <c r="AA27" s="8">
        <v>2.7199999999999998E-2</v>
      </c>
    </row>
    <row r="28" spans="3:27" x14ac:dyDescent="0.55000000000000004">
      <c r="C28" s="2" t="s">
        <v>138</v>
      </c>
      <c r="E28" s="3">
        <v>452745</v>
      </c>
      <c r="G28" s="3">
        <v>13273735450</v>
      </c>
      <c r="I28" s="3">
        <v>15729288295.387501</v>
      </c>
      <c r="K28" s="3">
        <v>0</v>
      </c>
      <c r="M28" s="3">
        <v>0</v>
      </c>
      <c r="O28" s="3">
        <v>0</v>
      </c>
      <c r="Q28" s="3">
        <v>0</v>
      </c>
      <c r="S28" s="3">
        <v>452745</v>
      </c>
      <c r="U28" s="3">
        <v>31900</v>
      </c>
      <c r="W28" s="3">
        <v>13273735450</v>
      </c>
      <c r="Y28" s="3">
        <v>14356632235.275</v>
      </c>
      <c r="AA28" s="8">
        <v>2.6700000000000002E-2</v>
      </c>
    </row>
    <row r="29" spans="3:27" x14ac:dyDescent="0.55000000000000004">
      <c r="C29" s="2" t="s">
        <v>130</v>
      </c>
      <c r="E29" s="3">
        <v>60347</v>
      </c>
      <c r="G29" s="3">
        <v>8130931704</v>
      </c>
      <c r="I29" s="3">
        <v>12123561734.235001</v>
      </c>
      <c r="K29" s="3">
        <v>0</v>
      </c>
      <c r="M29" s="3">
        <v>0</v>
      </c>
      <c r="O29" s="3">
        <v>0</v>
      </c>
      <c r="Q29" s="3">
        <v>0</v>
      </c>
      <c r="S29" s="3">
        <v>60347</v>
      </c>
      <c r="U29" s="3">
        <v>224550</v>
      </c>
      <c r="W29" s="3">
        <v>8130931704</v>
      </c>
      <c r="Y29" s="3">
        <v>13470290882.842501</v>
      </c>
      <c r="Z29" s="3"/>
      <c r="AA29" s="8">
        <v>2.5100000000000001E-2</v>
      </c>
    </row>
    <row r="30" spans="3:27" x14ac:dyDescent="0.55000000000000004">
      <c r="C30" s="2" t="s">
        <v>145</v>
      </c>
      <c r="E30" s="3">
        <v>193594</v>
      </c>
      <c r="G30" s="3">
        <v>14003094371</v>
      </c>
      <c r="I30" s="3">
        <v>16011184026.24</v>
      </c>
      <c r="K30" s="3">
        <v>0</v>
      </c>
      <c r="M30" s="3">
        <v>0</v>
      </c>
      <c r="O30" s="3">
        <v>0</v>
      </c>
      <c r="Q30" s="3">
        <v>0</v>
      </c>
      <c r="S30" s="3">
        <v>193594</v>
      </c>
      <c r="U30" s="3">
        <v>69740</v>
      </c>
      <c r="W30" s="3">
        <v>14003094371</v>
      </c>
      <c r="Y30" s="3">
        <v>13420913148.917999</v>
      </c>
      <c r="AA30" s="8">
        <v>2.5000000000000001E-2</v>
      </c>
    </row>
    <row r="31" spans="3:27" x14ac:dyDescent="0.55000000000000004">
      <c r="C31" s="2" t="s">
        <v>133</v>
      </c>
      <c r="E31" s="3">
        <v>770803</v>
      </c>
      <c r="G31" s="3">
        <v>14832083366</v>
      </c>
      <c r="I31" s="3">
        <v>14764996235.8305</v>
      </c>
      <c r="K31" s="3">
        <v>0</v>
      </c>
      <c r="M31" s="3">
        <v>0</v>
      </c>
      <c r="O31" s="3">
        <v>0</v>
      </c>
      <c r="Q31" s="3">
        <v>0</v>
      </c>
      <c r="S31" s="3">
        <v>770803</v>
      </c>
      <c r="U31" s="3">
        <v>16610</v>
      </c>
      <c r="W31" s="3">
        <v>14832083366</v>
      </c>
      <c r="Y31" s="3">
        <v>12726859754.911501</v>
      </c>
      <c r="AA31" s="8">
        <v>2.3699999999999999E-2</v>
      </c>
    </row>
    <row r="32" spans="3:27" x14ac:dyDescent="0.55000000000000004">
      <c r="C32" s="2" t="s">
        <v>192</v>
      </c>
      <c r="E32" s="3">
        <v>0</v>
      </c>
      <c r="G32" s="3">
        <v>0</v>
      </c>
      <c r="I32" s="3">
        <v>0</v>
      </c>
      <c r="K32" s="3">
        <v>12200000</v>
      </c>
      <c r="M32" s="3">
        <v>14831916878</v>
      </c>
      <c r="O32" s="3">
        <v>0</v>
      </c>
      <c r="Q32" s="3">
        <v>0</v>
      </c>
      <c r="S32" s="3">
        <v>12200000</v>
      </c>
      <c r="U32" s="3">
        <v>984</v>
      </c>
      <c r="W32" s="3">
        <v>14831916878</v>
      </c>
      <c r="Y32" s="3">
        <v>11933371440</v>
      </c>
      <c r="AA32" s="8">
        <v>2.2200000000000001E-2</v>
      </c>
    </row>
    <row r="33" spans="3:27" x14ac:dyDescent="0.55000000000000004">
      <c r="C33" s="2" t="s">
        <v>162</v>
      </c>
      <c r="E33" s="3">
        <v>940456</v>
      </c>
      <c r="G33" s="3">
        <v>15014954934</v>
      </c>
      <c r="I33" s="3">
        <v>13284364675.427999</v>
      </c>
      <c r="K33" s="3">
        <v>0</v>
      </c>
      <c r="M33" s="3">
        <v>0</v>
      </c>
      <c r="O33" s="3">
        <v>0</v>
      </c>
      <c r="Q33" s="3">
        <v>0</v>
      </c>
      <c r="S33" s="3">
        <v>940456</v>
      </c>
      <c r="U33" s="3">
        <v>12640</v>
      </c>
      <c r="W33" s="3">
        <v>15014954934</v>
      </c>
      <c r="Y33" s="3">
        <v>11816634025.152</v>
      </c>
      <c r="AA33" s="8">
        <v>2.1999999999999999E-2</v>
      </c>
    </row>
    <row r="34" spans="3:27" x14ac:dyDescent="0.55000000000000004">
      <c r="C34" s="2" t="s">
        <v>14</v>
      </c>
      <c r="E34" s="3">
        <v>1382000</v>
      </c>
      <c r="G34" s="3">
        <v>9940173064</v>
      </c>
      <c r="I34" s="3">
        <v>12611273778</v>
      </c>
      <c r="K34" s="3">
        <v>0</v>
      </c>
      <c r="M34" s="3">
        <v>0</v>
      </c>
      <c r="O34" s="3">
        <v>0</v>
      </c>
      <c r="Q34" s="3">
        <v>0</v>
      </c>
      <c r="S34" s="3">
        <v>1382000</v>
      </c>
      <c r="U34" s="3">
        <v>8150</v>
      </c>
      <c r="W34" s="3">
        <v>9940173064</v>
      </c>
      <c r="Y34" s="3">
        <v>11196283365</v>
      </c>
      <c r="Z34" s="3"/>
      <c r="AA34" s="8">
        <v>2.0799999999999999E-2</v>
      </c>
    </row>
    <row r="35" spans="3:27" x14ac:dyDescent="0.55000000000000004">
      <c r="C35" s="2" t="s">
        <v>16</v>
      </c>
      <c r="E35" s="3">
        <v>414000</v>
      </c>
      <c r="G35" s="3">
        <v>9914744073</v>
      </c>
      <c r="I35" s="3">
        <v>9601151211</v>
      </c>
      <c r="K35" s="3">
        <v>0</v>
      </c>
      <c r="M35" s="3">
        <v>0</v>
      </c>
      <c r="O35" s="3">
        <v>0</v>
      </c>
      <c r="Q35" s="3">
        <v>0</v>
      </c>
      <c r="S35" s="3">
        <v>414000</v>
      </c>
      <c r="U35" s="3">
        <v>21590</v>
      </c>
      <c r="W35" s="3">
        <v>9914744073</v>
      </c>
      <c r="Y35" s="3">
        <v>8885077353</v>
      </c>
      <c r="AA35" s="8">
        <v>1.6500000000000001E-2</v>
      </c>
    </row>
    <row r="36" spans="3:27" x14ac:dyDescent="0.55000000000000004">
      <c r="C36" s="2" t="s">
        <v>19</v>
      </c>
      <c r="E36" s="3">
        <v>2300000</v>
      </c>
      <c r="G36" s="3">
        <v>9759862733</v>
      </c>
      <c r="I36" s="3">
        <v>8454792870</v>
      </c>
      <c r="K36" s="3">
        <v>0</v>
      </c>
      <c r="M36" s="3">
        <v>0</v>
      </c>
      <c r="O36" s="3">
        <v>0</v>
      </c>
      <c r="Q36" s="3">
        <v>0</v>
      </c>
      <c r="S36" s="3">
        <v>2300000</v>
      </c>
      <c r="U36" s="3">
        <v>3702</v>
      </c>
      <c r="W36" s="3">
        <v>9759862733</v>
      </c>
      <c r="Y36" s="3">
        <v>8463938130</v>
      </c>
      <c r="Z36" s="3"/>
      <c r="AA36" s="8">
        <v>1.5699999999999999E-2</v>
      </c>
    </row>
    <row r="37" spans="3:27" x14ac:dyDescent="0.55000000000000004">
      <c r="C37" s="2" t="s">
        <v>190</v>
      </c>
      <c r="E37" s="3">
        <v>0</v>
      </c>
      <c r="G37" s="3">
        <v>0</v>
      </c>
      <c r="I37" s="3">
        <v>0</v>
      </c>
      <c r="K37" s="3">
        <v>107000</v>
      </c>
      <c r="M37" s="3">
        <v>7696705588</v>
      </c>
      <c r="O37" s="3">
        <v>0</v>
      </c>
      <c r="Q37" s="3">
        <v>0</v>
      </c>
      <c r="S37" s="3">
        <v>107000</v>
      </c>
      <c r="U37" s="3">
        <v>71300</v>
      </c>
      <c r="W37" s="3">
        <v>7696705588</v>
      </c>
      <c r="Y37" s="3">
        <v>7583706855</v>
      </c>
      <c r="AA37" s="8">
        <v>1.41E-2</v>
      </c>
    </row>
    <row r="38" spans="3:27" x14ac:dyDescent="0.55000000000000004">
      <c r="C38" s="2" t="s">
        <v>146</v>
      </c>
      <c r="E38" s="3">
        <v>2655000</v>
      </c>
      <c r="G38" s="3">
        <v>14934648296</v>
      </c>
      <c r="I38" s="3">
        <v>13011269557.5</v>
      </c>
      <c r="K38" s="3">
        <v>0</v>
      </c>
      <c r="M38" s="3">
        <v>0</v>
      </c>
      <c r="O38" s="3">
        <v>-1268392</v>
      </c>
      <c r="Q38" s="3">
        <v>5478649328</v>
      </c>
      <c r="S38" s="3">
        <v>1386608</v>
      </c>
      <c r="U38" s="3">
        <v>4342</v>
      </c>
      <c r="W38" s="3">
        <v>7799812724</v>
      </c>
      <c r="Y38" s="3">
        <v>5984829056.9807997</v>
      </c>
      <c r="AA38" s="8">
        <v>1.11E-2</v>
      </c>
    </row>
    <row r="39" spans="3:27" x14ac:dyDescent="0.55000000000000004">
      <c r="C39" s="2" t="s">
        <v>134</v>
      </c>
      <c r="E39" s="3">
        <v>620000</v>
      </c>
      <c r="G39" s="3">
        <v>4950675582</v>
      </c>
      <c r="I39" s="3">
        <v>5454352350</v>
      </c>
      <c r="K39" s="3">
        <v>0</v>
      </c>
      <c r="M39" s="3">
        <v>0</v>
      </c>
      <c r="O39" s="3">
        <v>0</v>
      </c>
      <c r="Q39" s="3">
        <v>0</v>
      </c>
      <c r="S39" s="3">
        <v>620000</v>
      </c>
      <c r="U39" s="3">
        <v>7790</v>
      </c>
      <c r="W39" s="3">
        <v>4950675582</v>
      </c>
      <c r="Y39" s="3">
        <v>4801062690</v>
      </c>
      <c r="Z39" s="3"/>
      <c r="AA39" s="8">
        <v>8.8999999999999999E-3</v>
      </c>
    </row>
    <row r="40" spans="3:27" x14ac:dyDescent="0.55000000000000004">
      <c r="C40" s="2" t="s">
        <v>129</v>
      </c>
      <c r="E40" s="3">
        <v>332919</v>
      </c>
      <c r="G40" s="3">
        <v>3937310734</v>
      </c>
      <c r="I40" s="3">
        <v>3742910272.3544998</v>
      </c>
      <c r="K40" s="3">
        <v>0</v>
      </c>
      <c r="M40" s="3">
        <v>0</v>
      </c>
      <c r="O40" s="3">
        <v>0</v>
      </c>
      <c r="Q40" s="3">
        <v>0</v>
      </c>
      <c r="S40" s="3">
        <v>332919</v>
      </c>
      <c r="U40" s="3">
        <v>9420</v>
      </c>
      <c r="W40" s="3">
        <v>3937310734</v>
      </c>
      <c r="Y40" s="3">
        <v>3117437202.9689999</v>
      </c>
      <c r="Z40" s="3"/>
      <c r="AA40" s="8">
        <v>5.7999999999999996E-3</v>
      </c>
    </row>
    <row r="41" spans="3:27" x14ac:dyDescent="0.55000000000000004">
      <c r="C41" s="2" t="s">
        <v>161</v>
      </c>
      <c r="E41" s="3">
        <v>501303</v>
      </c>
      <c r="G41" s="3">
        <v>1849015840</v>
      </c>
      <c r="I41" s="3">
        <v>1520873394.3018</v>
      </c>
      <c r="K41" s="3">
        <v>0</v>
      </c>
      <c r="M41" s="3">
        <v>0</v>
      </c>
      <c r="O41" s="3">
        <v>0</v>
      </c>
      <c r="Q41" s="3">
        <v>0</v>
      </c>
      <c r="S41" s="3">
        <v>501303</v>
      </c>
      <c r="U41" s="3">
        <v>2717</v>
      </c>
      <c r="W41" s="3">
        <v>1849015840</v>
      </c>
      <c r="Y41" s="3">
        <v>1353936111.5065501</v>
      </c>
      <c r="AA41" s="8">
        <v>2.5000000000000001E-3</v>
      </c>
    </row>
    <row r="42" spans="3:27" x14ac:dyDescent="0.55000000000000004">
      <c r="C42" s="2" t="s">
        <v>15</v>
      </c>
      <c r="E42" s="3">
        <v>54622</v>
      </c>
      <c r="G42" s="3">
        <v>290365091</v>
      </c>
      <c r="I42" s="3">
        <v>325239024.60900003</v>
      </c>
      <c r="K42" s="3">
        <v>0</v>
      </c>
      <c r="M42" s="3">
        <v>0</v>
      </c>
      <c r="O42" s="3">
        <v>-35846</v>
      </c>
      <c r="Q42" s="3">
        <v>201681180</v>
      </c>
      <c r="S42" s="3">
        <v>18776</v>
      </c>
      <c r="U42" s="3">
        <v>5650</v>
      </c>
      <c r="W42" s="3">
        <v>99811338</v>
      </c>
      <c r="Y42" s="3">
        <v>105453197.81999999</v>
      </c>
      <c r="Z42" s="3"/>
      <c r="AA42" s="8">
        <v>2.0000000000000001E-4</v>
      </c>
    </row>
    <row r="43" spans="3:27" x14ac:dyDescent="0.55000000000000004">
      <c r="C43" s="2" t="s">
        <v>177</v>
      </c>
      <c r="E43" s="3">
        <v>27493</v>
      </c>
      <c r="G43" s="3">
        <v>118632295</v>
      </c>
      <c r="I43" s="3">
        <v>103578489.10349999</v>
      </c>
      <c r="K43" s="3">
        <v>0</v>
      </c>
      <c r="M43" s="3">
        <v>0</v>
      </c>
      <c r="O43" s="3">
        <v>-27493</v>
      </c>
      <c r="Q43" s="3">
        <v>100025668</v>
      </c>
      <c r="S43" s="3">
        <v>0</v>
      </c>
      <c r="U43" s="3">
        <v>0</v>
      </c>
      <c r="W43" s="3">
        <v>0</v>
      </c>
      <c r="Y43" s="3">
        <v>0</v>
      </c>
      <c r="Z43" s="3"/>
      <c r="AA43" s="8">
        <v>0</v>
      </c>
    </row>
    <row r="44" spans="3:27" x14ac:dyDescent="0.55000000000000004">
      <c r="C44" s="2" t="s">
        <v>132</v>
      </c>
      <c r="E44" s="3">
        <v>363478</v>
      </c>
      <c r="G44" s="3">
        <v>10136147686</v>
      </c>
      <c r="I44" s="3">
        <v>13332534787.709999</v>
      </c>
      <c r="K44" s="3">
        <v>0</v>
      </c>
      <c r="M44" s="3">
        <v>0</v>
      </c>
      <c r="O44" s="3">
        <v>-363478</v>
      </c>
      <c r="Q44" s="3">
        <v>12524286700</v>
      </c>
      <c r="S44" s="3">
        <v>0</v>
      </c>
      <c r="U44" s="3">
        <v>0</v>
      </c>
      <c r="W44" s="3">
        <v>0</v>
      </c>
      <c r="Y44" s="3">
        <v>0</v>
      </c>
      <c r="AA44" s="8">
        <v>0</v>
      </c>
    </row>
    <row r="45" spans="3:27" x14ac:dyDescent="0.55000000000000004">
      <c r="E45" s="3"/>
      <c r="G45" s="3"/>
      <c r="I45" s="3"/>
      <c r="K45" s="3"/>
      <c r="M45" s="3"/>
      <c r="O45" s="3"/>
      <c r="Q45" s="3"/>
      <c r="S45" s="3"/>
      <c r="U45" s="3"/>
      <c r="W45" s="3"/>
      <c r="Y45" s="3"/>
      <c r="AA45" s="8"/>
    </row>
    <row r="46" spans="3:27" ht="21.75" thickBot="1" x14ac:dyDescent="0.6">
      <c r="C46" s="2" t="s">
        <v>102</v>
      </c>
      <c r="E46" s="10">
        <f t="shared" ref="E46:X46" si="0">SUM(E11:E44)</f>
        <v>28788455</v>
      </c>
      <c r="F46" s="10">
        <f t="shared" si="0"/>
        <v>0</v>
      </c>
      <c r="G46" s="10">
        <f t="shared" si="0"/>
        <v>455426156246</v>
      </c>
      <c r="H46" s="10">
        <f t="shared" si="0"/>
        <v>0</v>
      </c>
      <c r="I46" s="10">
        <f t="shared" si="0"/>
        <v>455065460718.77881</v>
      </c>
      <c r="J46" s="10">
        <f t="shared" si="0"/>
        <v>0</v>
      </c>
      <c r="K46" s="10">
        <f t="shared" si="0"/>
        <v>19058840</v>
      </c>
      <c r="L46" s="10">
        <f t="shared" si="0"/>
        <v>0</v>
      </c>
      <c r="M46" s="10">
        <f t="shared" si="0"/>
        <v>97479062396</v>
      </c>
      <c r="N46" s="10">
        <f t="shared" si="0"/>
        <v>0</v>
      </c>
      <c r="O46" s="10">
        <f t="shared" si="0"/>
        <v>-1795209</v>
      </c>
      <c r="P46" s="10">
        <f t="shared" si="0"/>
        <v>0</v>
      </c>
      <c r="Q46" s="10">
        <f t="shared" si="0"/>
        <v>20343739208</v>
      </c>
      <c r="R46" s="10">
        <f t="shared" si="0"/>
        <v>0</v>
      </c>
      <c r="S46" s="10">
        <f t="shared" si="0"/>
        <v>46052086</v>
      </c>
      <c r="T46" s="10">
        <f t="shared" si="0"/>
        <v>0</v>
      </c>
      <c r="U46" s="10">
        <f t="shared" si="0"/>
        <v>963103</v>
      </c>
      <c r="V46" s="10">
        <f t="shared" si="0"/>
        <v>0</v>
      </c>
      <c r="W46" s="10">
        <f t="shared" si="0"/>
        <v>533299019905</v>
      </c>
      <c r="X46" s="10">
        <f t="shared" si="0"/>
        <v>0</v>
      </c>
      <c r="Y46" s="10">
        <f>SUM(Y11:Y44)</f>
        <v>493562480056.25531</v>
      </c>
      <c r="Z46" s="3">
        <f>SUM(Z11:Z26)</f>
        <v>0</v>
      </c>
      <c r="AA46" s="32">
        <f>SUM(AA11:AA44)</f>
        <v>0.91830000000000023</v>
      </c>
    </row>
    <row r="47" spans="3:27" ht="21.75" thickTop="1" x14ac:dyDescent="0.55000000000000004">
      <c r="AA47" s="8"/>
    </row>
    <row r="48" spans="3:27" ht="30.75" customHeight="1" x14ac:dyDescent="0.95">
      <c r="O48" s="58">
        <v>2</v>
      </c>
    </row>
  </sheetData>
  <sortState xmlns:xlrd2="http://schemas.microsoft.com/office/spreadsheetml/2017/richdata2" ref="C11:AA44">
    <sortCondition descending="1" ref="Y11:Y44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2:28" ht="30" x14ac:dyDescent="0.6"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2:28" ht="30" x14ac:dyDescent="0.6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10" t="s">
        <v>172</v>
      </c>
      <c r="E8" s="110" t="s">
        <v>3</v>
      </c>
      <c r="F8" s="110" t="s">
        <v>3</v>
      </c>
      <c r="G8" s="110" t="s">
        <v>3</v>
      </c>
      <c r="H8" s="110" t="s">
        <v>3</v>
      </c>
      <c r="I8" s="110" t="s">
        <v>3</v>
      </c>
      <c r="J8" s="110" t="s">
        <v>3</v>
      </c>
      <c r="K8" s="15"/>
      <c r="L8" s="110" t="s">
        <v>185</v>
      </c>
      <c r="M8" s="110" t="s">
        <v>5</v>
      </c>
      <c r="N8" s="110" t="s">
        <v>5</v>
      </c>
      <c r="O8" s="110" t="s">
        <v>5</v>
      </c>
      <c r="P8" s="110" t="s">
        <v>5</v>
      </c>
      <c r="Q8" s="110" t="s">
        <v>5</v>
      </c>
      <c r="R8" s="110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3">
        <v>0</v>
      </c>
      <c r="E10" s="73"/>
      <c r="F10" s="73">
        <v>0</v>
      </c>
      <c r="G10" s="73"/>
      <c r="H10" s="73">
        <v>0</v>
      </c>
      <c r="I10" s="73"/>
      <c r="J10" s="73">
        <v>0</v>
      </c>
      <c r="K10" s="73"/>
      <c r="L10" s="73">
        <v>0</v>
      </c>
      <c r="M10" s="73"/>
      <c r="N10" s="73">
        <v>0</v>
      </c>
      <c r="O10" s="73"/>
      <c r="P10" s="73">
        <v>0</v>
      </c>
      <c r="Q10" s="73"/>
      <c r="R10" s="73">
        <v>0</v>
      </c>
    </row>
    <row r="11" spans="2:28" ht="26.25" customHeight="1" thickBot="1" x14ac:dyDescent="0.65">
      <c r="B11" s="22" t="s">
        <v>102</v>
      </c>
      <c r="D11" s="74">
        <v>0</v>
      </c>
      <c r="E11" s="73"/>
      <c r="F11" s="74">
        <v>0</v>
      </c>
      <c r="G11" s="73"/>
      <c r="H11" s="74">
        <v>0</v>
      </c>
      <c r="I11" s="73"/>
      <c r="J11" s="74">
        <v>0</v>
      </c>
      <c r="K11" s="73"/>
      <c r="L11" s="74">
        <v>0</v>
      </c>
      <c r="M11" s="73"/>
      <c r="N11" s="74">
        <v>0</v>
      </c>
      <c r="O11" s="73"/>
      <c r="P11" s="74">
        <v>0</v>
      </c>
      <c r="Q11" s="73"/>
      <c r="R11" s="74">
        <v>0</v>
      </c>
    </row>
    <row r="12" spans="2:28" ht="21.75" thickTop="1" x14ac:dyDescent="0.6"/>
    <row r="17" spans="10:10" ht="30" x14ac:dyDescent="0.75">
      <c r="J17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topLeftCell="A4" zoomScale="60" zoomScaleNormal="70" workbookViewId="0">
      <selection activeCell="AJ17" sqref="AJ17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28.85546875" style="1" bestFit="1" customWidth="1"/>
    <col min="5" max="5" width="1" style="1" customWidth="1"/>
    <col min="6" max="6" width="24.7109375" style="1" bestFit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710937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25" style="1" bestFit="1" customWidth="1"/>
    <col min="33" max="33" width="1" style="1" customWidth="1"/>
    <col min="34" max="34" width="24.140625" style="1" bestFit="1" customWidth="1"/>
    <col min="35" max="35" width="1" style="1" customWidth="1"/>
    <col min="36" max="36" width="25.7109375" style="1" bestFit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</row>
    <row r="3" spans="2:39" ht="39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</row>
    <row r="4" spans="2:39" ht="39" x14ac:dyDescent="0.6">
      <c r="B4" s="112" t="s">
        <v>184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</row>
    <row r="5" spans="2:39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9" s="2" customFormat="1" ht="30" x14ac:dyDescent="0.55000000000000004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9" ht="30" x14ac:dyDescent="0.6">
      <c r="B8" s="100" t="s">
        <v>24</v>
      </c>
      <c r="C8" s="100" t="s">
        <v>24</v>
      </c>
      <c r="D8" s="100" t="s">
        <v>24</v>
      </c>
      <c r="E8" s="100" t="s">
        <v>24</v>
      </c>
      <c r="F8" s="100" t="s">
        <v>24</v>
      </c>
      <c r="G8" s="100" t="s">
        <v>24</v>
      </c>
      <c r="H8" s="100" t="s">
        <v>24</v>
      </c>
      <c r="I8" s="100" t="s">
        <v>24</v>
      </c>
      <c r="J8" s="100" t="s">
        <v>24</v>
      </c>
      <c r="K8" s="100" t="s">
        <v>24</v>
      </c>
      <c r="L8" s="100" t="s">
        <v>24</v>
      </c>
      <c r="M8" s="100" t="s">
        <v>24</v>
      </c>
      <c r="N8" s="100" t="s">
        <v>24</v>
      </c>
      <c r="P8" s="100" t="s">
        <v>172</v>
      </c>
      <c r="Q8" s="100" t="s">
        <v>3</v>
      </c>
      <c r="R8" s="100" t="s">
        <v>3</v>
      </c>
      <c r="S8" s="100" t="s">
        <v>3</v>
      </c>
      <c r="T8" s="100" t="s">
        <v>3</v>
      </c>
      <c r="V8" s="100" t="s">
        <v>4</v>
      </c>
      <c r="W8" s="100" t="s">
        <v>4</v>
      </c>
      <c r="X8" s="100" t="s">
        <v>4</v>
      </c>
      <c r="Y8" s="100" t="s">
        <v>4</v>
      </c>
      <c r="Z8" s="100" t="s">
        <v>4</v>
      </c>
      <c r="AA8" s="100" t="s">
        <v>4</v>
      </c>
      <c r="AB8" s="100" t="s">
        <v>4</v>
      </c>
      <c r="AD8" s="100" t="s">
        <v>185</v>
      </c>
      <c r="AE8" s="100" t="s">
        <v>5</v>
      </c>
      <c r="AF8" s="100" t="s">
        <v>5</v>
      </c>
      <c r="AG8" s="100" t="s">
        <v>5</v>
      </c>
      <c r="AH8" s="100" t="s">
        <v>5</v>
      </c>
      <c r="AI8" s="100" t="s">
        <v>5</v>
      </c>
      <c r="AJ8" s="100" t="s">
        <v>5</v>
      </c>
      <c r="AK8" s="100" t="s">
        <v>5</v>
      </c>
      <c r="AL8" s="100" t="s">
        <v>5</v>
      </c>
    </row>
    <row r="9" spans="2:39" s="16" customFormat="1" ht="45.75" customHeight="1" x14ac:dyDescent="0.6">
      <c r="B9" s="103" t="s">
        <v>25</v>
      </c>
      <c r="C9" s="23"/>
      <c r="D9" s="103" t="s">
        <v>26</v>
      </c>
      <c r="E9" s="23"/>
      <c r="F9" s="103" t="s">
        <v>27</v>
      </c>
      <c r="G9" s="23"/>
      <c r="H9" s="103" t="s">
        <v>28</v>
      </c>
      <c r="I9" s="23"/>
      <c r="J9" s="103" t="s">
        <v>29</v>
      </c>
      <c r="K9" s="23"/>
      <c r="L9" s="103" t="s">
        <v>30</v>
      </c>
      <c r="M9" s="23"/>
      <c r="N9" s="103" t="s">
        <v>23</v>
      </c>
      <c r="P9" s="103" t="s">
        <v>6</v>
      </c>
      <c r="Q9" s="23"/>
      <c r="R9" s="103" t="s">
        <v>7</v>
      </c>
      <c r="S9" s="23"/>
      <c r="T9" s="103" t="s">
        <v>8</v>
      </c>
      <c r="V9" s="103" t="s">
        <v>9</v>
      </c>
      <c r="W9" s="103" t="s">
        <v>9</v>
      </c>
      <c r="X9" s="103" t="s">
        <v>9</v>
      </c>
      <c r="Z9" s="103" t="s">
        <v>10</v>
      </c>
      <c r="AA9" s="103" t="s">
        <v>10</v>
      </c>
      <c r="AB9" s="103" t="s">
        <v>10</v>
      </c>
      <c r="AD9" s="103" t="s">
        <v>6</v>
      </c>
      <c r="AE9" s="23"/>
      <c r="AF9" s="103" t="s">
        <v>31</v>
      </c>
      <c r="AG9" s="23"/>
      <c r="AH9" s="103" t="s">
        <v>7</v>
      </c>
      <c r="AI9" s="23"/>
      <c r="AJ9" s="103" t="s">
        <v>8</v>
      </c>
      <c r="AK9" s="23"/>
      <c r="AL9" s="103" t="s">
        <v>12</v>
      </c>
    </row>
    <row r="10" spans="2:39" s="16" customFormat="1" ht="52.5" customHeight="1" x14ac:dyDescent="0.6">
      <c r="B10" s="104" t="s">
        <v>25</v>
      </c>
      <c r="C10" s="24"/>
      <c r="D10" s="104" t="s">
        <v>26</v>
      </c>
      <c r="E10" s="24"/>
      <c r="F10" s="104" t="s">
        <v>27</v>
      </c>
      <c r="G10" s="24"/>
      <c r="H10" s="104" t="s">
        <v>28</v>
      </c>
      <c r="I10" s="24"/>
      <c r="J10" s="104" t="s">
        <v>29</v>
      </c>
      <c r="K10" s="24"/>
      <c r="L10" s="104" t="s">
        <v>30</v>
      </c>
      <c r="M10" s="24"/>
      <c r="N10" s="104" t="s">
        <v>23</v>
      </c>
      <c r="P10" s="104" t="s">
        <v>6</v>
      </c>
      <c r="Q10" s="24"/>
      <c r="R10" s="104" t="s">
        <v>7</v>
      </c>
      <c r="S10" s="24"/>
      <c r="T10" s="104" t="s">
        <v>8</v>
      </c>
      <c r="V10" s="104" t="s">
        <v>6</v>
      </c>
      <c r="W10" s="24"/>
      <c r="X10" s="104" t="s">
        <v>7</v>
      </c>
      <c r="Z10" s="104" t="s">
        <v>6</v>
      </c>
      <c r="AA10" s="24"/>
      <c r="AB10" s="104" t="s">
        <v>13</v>
      </c>
      <c r="AD10" s="104" t="s">
        <v>6</v>
      </c>
      <c r="AE10" s="24"/>
      <c r="AF10" s="104" t="s">
        <v>31</v>
      </c>
      <c r="AG10" s="24"/>
      <c r="AH10" s="104" t="s">
        <v>7</v>
      </c>
      <c r="AI10" s="24"/>
      <c r="AJ10" s="104" t="s">
        <v>8</v>
      </c>
      <c r="AK10" s="24"/>
      <c r="AL10" s="104" t="s">
        <v>12</v>
      </c>
    </row>
    <row r="11" spans="2:39" s="16" customFormat="1" ht="45" customHeight="1" x14ac:dyDescent="0.75">
      <c r="B11" s="76" t="s">
        <v>156</v>
      </c>
      <c r="C11" s="76"/>
      <c r="D11" s="76" t="s">
        <v>150</v>
      </c>
      <c r="E11" s="76"/>
      <c r="F11" s="76" t="s">
        <v>150</v>
      </c>
      <c r="G11" s="76"/>
      <c r="H11" s="76" t="s">
        <v>80</v>
      </c>
      <c r="I11" s="76"/>
      <c r="J11" s="76" t="s">
        <v>181</v>
      </c>
      <c r="K11" s="76"/>
      <c r="L11" s="76">
        <v>0</v>
      </c>
      <c r="M11" s="76"/>
      <c r="N11" s="76">
        <v>0</v>
      </c>
      <c r="O11" s="76"/>
      <c r="P11" s="76">
        <v>0</v>
      </c>
      <c r="Q11" s="76"/>
      <c r="R11" s="76">
        <v>0</v>
      </c>
      <c r="S11" s="76"/>
      <c r="T11" s="76">
        <v>0</v>
      </c>
      <c r="U11" s="76"/>
      <c r="V11" s="77">
        <v>11900</v>
      </c>
      <c r="W11" s="76"/>
      <c r="X11" s="77">
        <v>7007855931</v>
      </c>
      <c r="Y11" s="76"/>
      <c r="Z11" s="77">
        <v>0</v>
      </c>
      <c r="AA11" s="76"/>
      <c r="AB11" s="77">
        <v>0</v>
      </c>
      <c r="AC11" s="76"/>
      <c r="AD11" s="76">
        <v>11900</v>
      </c>
      <c r="AE11" s="76"/>
      <c r="AF11" s="76">
        <v>594710</v>
      </c>
      <c r="AG11" s="76"/>
      <c r="AH11" s="76">
        <v>7007855931</v>
      </c>
      <c r="AI11" s="76"/>
      <c r="AJ11" s="76">
        <v>7075766284</v>
      </c>
      <c r="AK11" s="1"/>
      <c r="AL11" s="85">
        <v>1.32E-2</v>
      </c>
    </row>
    <row r="12" spans="2:39" s="16" customFormat="1" ht="45" customHeight="1" x14ac:dyDescent="0.75">
      <c r="B12" s="76" t="s">
        <v>149</v>
      </c>
      <c r="C12" s="76"/>
      <c r="D12" s="76" t="s">
        <v>150</v>
      </c>
      <c r="E12" s="76"/>
      <c r="F12" s="76" t="s">
        <v>150</v>
      </c>
      <c r="G12" s="76"/>
      <c r="H12" s="76" t="s">
        <v>151</v>
      </c>
      <c r="I12" s="76"/>
      <c r="J12" s="76" t="s">
        <v>152</v>
      </c>
      <c r="K12" s="76"/>
      <c r="L12" s="76">
        <v>18</v>
      </c>
      <c r="M12" s="76"/>
      <c r="N12" s="76">
        <v>18</v>
      </c>
      <c r="O12" s="76"/>
      <c r="P12" s="76">
        <v>5400</v>
      </c>
      <c r="Q12" s="76"/>
      <c r="R12" s="76">
        <v>5184939600</v>
      </c>
      <c r="S12" s="76"/>
      <c r="T12" s="76">
        <v>5399021250</v>
      </c>
      <c r="U12" s="76"/>
      <c r="V12" s="77">
        <v>0</v>
      </c>
      <c r="W12" s="76"/>
      <c r="X12" s="77">
        <v>0</v>
      </c>
      <c r="Y12" s="76"/>
      <c r="Z12" s="77">
        <v>0</v>
      </c>
      <c r="AA12" s="76"/>
      <c r="AB12" s="77">
        <v>0</v>
      </c>
      <c r="AC12" s="76"/>
      <c r="AD12" s="76">
        <v>5400</v>
      </c>
      <c r="AE12" s="76"/>
      <c r="AF12" s="76">
        <v>1000000</v>
      </c>
      <c r="AG12" s="76"/>
      <c r="AH12" s="76">
        <v>5184939600</v>
      </c>
      <c r="AI12" s="76"/>
      <c r="AJ12" s="76">
        <v>5399021250</v>
      </c>
      <c r="AK12" s="1"/>
      <c r="AL12" s="85">
        <v>0.01</v>
      </c>
    </row>
    <row r="13" spans="2:39" s="16" customFormat="1" ht="45" customHeight="1" x14ac:dyDescent="0.75">
      <c r="B13" s="76" t="s">
        <v>187</v>
      </c>
      <c r="C13" s="76"/>
      <c r="D13" s="76" t="s">
        <v>150</v>
      </c>
      <c r="E13" s="76"/>
      <c r="F13" s="76" t="s">
        <v>150</v>
      </c>
      <c r="G13" s="76"/>
      <c r="H13" s="76" t="s">
        <v>188</v>
      </c>
      <c r="I13" s="76"/>
      <c r="J13" s="76" t="s">
        <v>189</v>
      </c>
      <c r="K13" s="76"/>
      <c r="L13" s="76">
        <v>0</v>
      </c>
      <c r="M13" s="76"/>
      <c r="N13" s="76">
        <v>0</v>
      </c>
      <c r="O13" s="76"/>
      <c r="P13" s="76">
        <v>0</v>
      </c>
      <c r="Q13" s="76"/>
      <c r="R13" s="76">
        <v>0</v>
      </c>
      <c r="S13" s="76"/>
      <c r="T13" s="76">
        <v>0</v>
      </c>
      <c r="U13" s="76"/>
      <c r="V13" s="77">
        <v>10000</v>
      </c>
      <c r="W13" s="76"/>
      <c r="X13" s="77">
        <v>6470472555</v>
      </c>
      <c r="Y13" s="76"/>
      <c r="Z13" s="77">
        <v>5000</v>
      </c>
      <c r="AA13" s="76"/>
      <c r="AB13" s="77">
        <v>3246711428</v>
      </c>
      <c r="AC13" s="76"/>
      <c r="AD13" s="76">
        <v>5000</v>
      </c>
      <c r="AE13" s="76"/>
      <c r="AF13" s="76">
        <v>649430</v>
      </c>
      <c r="AG13" s="76"/>
      <c r="AH13" s="76">
        <v>3235236277</v>
      </c>
      <c r="AI13" s="76"/>
      <c r="AJ13" s="76">
        <v>3246561454</v>
      </c>
      <c r="AK13" s="1"/>
      <c r="AL13" s="85">
        <v>6.0000000000000001E-3</v>
      </c>
    </row>
    <row r="14" spans="2:39" s="16" customFormat="1" ht="28.5" customHeight="1" x14ac:dyDescent="0.85">
      <c r="B14" s="76" t="s">
        <v>166</v>
      </c>
      <c r="D14" s="76" t="s">
        <v>150</v>
      </c>
      <c r="F14" s="76" t="s">
        <v>150</v>
      </c>
      <c r="H14" s="80" t="s">
        <v>167</v>
      </c>
      <c r="J14" s="76" t="s">
        <v>168</v>
      </c>
      <c r="L14" s="76">
        <v>0</v>
      </c>
      <c r="N14" s="76">
        <v>0</v>
      </c>
      <c r="P14" s="76">
        <v>97</v>
      </c>
      <c r="R14" s="76">
        <v>56628549</v>
      </c>
      <c r="T14" s="76">
        <v>58195270</v>
      </c>
      <c r="V14" s="77">
        <v>0</v>
      </c>
      <c r="W14" s="78"/>
      <c r="X14" s="77">
        <v>0</v>
      </c>
      <c r="Y14" s="78"/>
      <c r="Z14" s="77">
        <v>0</v>
      </c>
      <c r="AA14" s="78"/>
      <c r="AB14" s="76">
        <v>0</v>
      </c>
      <c r="AC14" s="78"/>
      <c r="AD14" s="77">
        <v>97</v>
      </c>
      <c r="AE14" s="78"/>
      <c r="AF14" s="77">
        <v>609400</v>
      </c>
      <c r="AG14" s="78"/>
      <c r="AH14" s="77">
        <v>56628549</v>
      </c>
      <c r="AI14" s="78"/>
      <c r="AJ14" s="77">
        <v>59101085</v>
      </c>
      <c r="AL14" s="85">
        <v>1E-4</v>
      </c>
    </row>
    <row r="15" spans="2:39" ht="30" x14ac:dyDescent="0.75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7"/>
      <c r="W15" s="76"/>
      <c r="X15" s="76"/>
      <c r="Y15" s="76"/>
      <c r="Z15" s="77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L15" s="85"/>
    </row>
    <row r="16" spans="2:39" s="57" customFormat="1" ht="30.75" thickBot="1" x14ac:dyDescent="0.8">
      <c r="B16" s="111" t="s">
        <v>102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P16" s="84">
        <f t="shared" ref="P16:AH16" si="0">SUM(P11:P15)</f>
        <v>5497</v>
      </c>
      <c r="Q16" s="84">
        <f t="shared" si="0"/>
        <v>0</v>
      </c>
      <c r="R16" s="84">
        <f t="shared" si="0"/>
        <v>5241568149</v>
      </c>
      <c r="S16" s="84">
        <f t="shared" si="0"/>
        <v>0</v>
      </c>
      <c r="T16" s="84">
        <f t="shared" si="0"/>
        <v>5457216520</v>
      </c>
      <c r="U16" s="84">
        <f t="shared" si="0"/>
        <v>0</v>
      </c>
      <c r="V16" s="84">
        <f t="shared" si="0"/>
        <v>21900</v>
      </c>
      <c r="W16" s="84">
        <f t="shared" si="0"/>
        <v>0</v>
      </c>
      <c r="X16" s="84">
        <f t="shared" si="0"/>
        <v>13478328486</v>
      </c>
      <c r="Y16" s="84">
        <f t="shared" si="0"/>
        <v>0</v>
      </c>
      <c r="Z16" s="84">
        <f t="shared" si="0"/>
        <v>5000</v>
      </c>
      <c r="AA16" s="84">
        <f t="shared" si="0"/>
        <v>0</v>
      </c>
      <c r="AB16" s="84">
        <f t="shared" si="0"/>
        <v>3246711428</v>
      </c>
      <c r="AC16" s="84">
        <f t="shared" si="0"/>
        <v>0</v>
      </c>
      <c r="AD16" s="84">
        <f t="shared" si="0"/>
        <v>22397</v>
      </c>
      <c r="AE16" s="84">
        <f t="shared" si="0"/>
        <v>0</v>
      </c>
      <c r="AF16" s="84">
        <f t="shared" si="0"/>
        <v>2853540</v>
      </c>
      <c r="AG16" s="84">
        <f t="shared" si="0"/>
        <v>0</v>
      </c>
      <c r="AH16" s="84">
        <f t="shared" si="0"/>
        <v>15484660357</v>
      </c>
      <c r="AI16" s="61"/>
      <c r="AJ16" s="84">
        <f>SUM(AJ11:AJ15)</f>
        <v>15780450073</v>
      </c>
      <c r="AK16" s="61"/>
      <c r="AL16" s="88">
        <f>SUM(AL11:AL15)</f>
        <v>2.9299999999999996E-2</v>
      </c>
      <c r="AM16" s="57">
        <f>SUM(P16:AL16)</f>
        <v>58691843347.029297</v>
      </c>
    </row>
    <row r="17" spans="20:20" ht="21" customHeight="1" thickTop="1" x14ac:dyDescent="0.6"/>
    <row r="22" spans="20:20" ht="33" x14ac:dyDescent="0.8">
      <c r="T22" s="59">
        <v>4</v>
      </c>
    </row>
  </sheetData>
  <sortState xmlns:xlrd2="http://schemas.microsoft.com/office/spreadsheetml/2017/richdata2" ref="B11:AL14">
    <sortCondition descending="1" ref="AJ11:AJ14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7" right="0.7" top="0.75" bottom="0.75" header="0.3" footer="0.3"/>
  <pageSetup paperSize="9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</row>
    <row r="3" spans="2:32" ht="39" x14ac:dyDescent="0.6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2:32" ht="39" x14ac:dyDescent="0.6">
      <c r="B4" s="112" t="s">
        <v>184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02" t="s">
        <v>37</v>
      </c>
      <c r="C8" s="102" t="s">
        <v>37</v>
      </c>
      <c r="D8" s="102" t="s">
        <v>37</v>
      </c>
      <c r="E8" s="102" t="s">
        <v>37</v>
      </c>
      <c r="F8" s="102" t="s">
        <v>37</v>
      </c>
      <c r="G8" s="102" t="s">
        <v>37</v>
      </c>
      <c r="H8" s="102" t="s">
        <v>37</v>
      </c>
      <c r="I8" s="102" t="s">
        <v>37</v>
      </c>
      <c r="J8" s="102" t="s">
        <v>37</v>
      </c>
      <c r="L8" s="102" t="s">
        <v>172</v>
      </c>
      <c r="M8" s="102" t="s">
        <v>3</v>
      </c>
      <c r="N8" s="102" t="s">
        <v>3</v>
      </c>
      <c r="O8" s="102" t="s">
        <v>3</v>
      </c>
      <c r="P8" s="102" t="s">
        <v>3</v>
      </c>
      <c r="R8" s="102" t="s">
        <v>4</v>
      </c>
      <c r="S8" s="102" t="s">
        <v>4</v>
      </c>
      <c r="T8" s="102" t="s">
        <v>4</v>
      </c>
      <c r="U8" s="102" t="s">
        <v>4</v>
      </c>
      <c r="V8" s="102" t="s">
        <v>4</v>
      </c>
      <c r="W8" s="102" t="s">
        <v>4</v>
      </c>
      <c r="X8" s="102" t="s">
        <v>4</v>
      </c>
      <c r="Z8" s="102" t="s">
        <v>185</v>
      </c>
      <c r="AA8" s="102" t="s">
        <v>5</v>
      </c>
      <c r="AB8" s="102" t="s">
        <v>5</v>
      </c>
      <c r="AC8" s="102" t="s">
        <v>5</v>
      </c>
      <c r="AD8" s="102" t="s">
        <v>5</v>
      </c>
      <c r="AE8" s="102" t="s">
        <v>5</v>
      </c>
      <c r="AF8" s="102" t="s">
        <v>5</v>
      </c>
    </row>
    <row r="9" spans="2:32" s="16" customFormat="1" x14ac:dyDescent="0.6">
      <c r="B9" s="103" t="s">
        <v>38</v>
      </c>
      <c r="C9" s="23"/>
      <c r="D9" s="103" t="s">
        <v>111</v>
      </c>
      <c r="E9" s="23"/>
      <c r="F9" s="103" t="s">
        <v>30</v>
      </c>
      <c r="G9" s="23"/>
      <c r="H9" s="103" t="s">
        <v>39</v>
      </c>
      <c r="I9" s="23"/>
      <c r="J9" s="103" t="s">
        <v>27</v>
      </c>
      <c r="L9" s="103" t="s">
        <v>6</v>
      </c>
      <c r="M9" s="23"/>
      <c r="N9" s="103" t="s">
        <v>7</v>
      </c>
      <c r="O9" s="23"/>
      <c r="P9" s="103" t="s">
        <v>8</v>
      </c>
      <c r="R9" s="103" t="s">
        <v>9</v>
      </c>
      <c r="S9" s="103" t="s">
        <v>9</v>
      </c>
      <c r="T9" s="103" t="s">
        <v>9</v>
      </c>
      <c r="U9" s="23"/>
      <c r="V9" s="103" t="s">
        <v>10</v>
      </c>
      <c r="W9" s="103" t="s">
        <v>10</v>
      </c>
      <c r="X9" s="103" t="s">
        <v>10</v>
      </c>
      <c r="Z9" s="103" t="s">
        <v>6</v>
      </c>
      <c r="AA9" s="23"/>
      <c r="AB9" s="103" t="s">
        <v>7</v>
      </c>
      <c r="AC9" s="23"/>
      <c r="AD9" s="103" t="s">
        <v>8</v>
      </c>
      <c r="AE9" s="23"/>
      <c r="AF9" s="103" t="s">
        <v>40</v>
      </c>
    </row>
    <row r="10" spans="2:32" s="16" customFormat="1" ht="45.75" customHeight="1" x14ac:dyDescent="0.6">
      <c r="B10" s="104" t="s">
        <v>38</v>
      </c>
      <c r="C10" s="24"/>
      <c r="D10" s="104" t="s">
        <v>29</v>
      </c>
      <c r="E10" s="24"/>
      <c r="F10" s="104" t="s">
        <v>30</v>
      </c>
      <c r="G10" s="24"/>
      <c r="H10" s="104" t="s">
        <v>39</v>
      </c>
      <c r="I10" s="24"/>
      <c r="J10" s="104" t="s">
        <v>27</v>
      </c>
      <c r="L10" s="104" t="s">
        <v>6</v>
      </c>
      <c r="M10" s="24"/>
      <c r="N10" s="104" t="s">
        <v>7</v>
      </c>
      <c r="O10" s="24"/>
      <c r="P10" s="104" t="s">
        <v>8</v>
      </c>
      <c r="R10" s="104" t="s">
        <v>6</v>
      </c>
      <c r="S10" s="24"/>
      <c r="T10" s="104" t="s">
        <v>7</v>
      </c>
      <c r="U10" s="24"/>
      <c r="V10" s="104" t="s">
        <v>6</v>
      </c>
      <c r="W10" s="24"/>
      <c r="X10" s="104" t="s">
        <v>13</v>
      </c>
      <c r="Z10" s="104" t="s">
        <v>6</v>
      </c>
      <c r="AA10" s="24"/>
      <c r="AB10" s="104" t="s">
        <v>7</v>
      </c>
      <c r="AC10" s="24"/>
      <c r="AD10" s="104" t="s">
        <v>8</v>
      </c>
      <c r="AE10" s="24"/>
      <c r="AF10" s="104" t="s">
        <v>40</v>
      </c>
    </row>
    <row r="11" spans="2:32" ht="30.75" x14ac:dyDescent="0.85"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2:32" ht="31.5" thickBot="1" x14ac:dyDescent="0.9">
      <c r="B12" s="113" t="s">
        <v>102</v>
      </c>
      <c r="C12" s="113"/>
      <c r="D12" s="113"/>
      <c r="E12" s="113"/>
      <c r="F12" s="113"/>
      <c r="G12" s="113"/>
      <c r="H12" s="113"/>
      <c r="I12" s="113"/>
      <c r="J12" s="113"/>
      <c r="L12" s="87">
        <f>SUM(L11:L11)</f>
        <v>0</v>
      </c>
      <c r="M12" s="86"/>
      <c r="N12" s="87">
        <f>SUM(N11:N11)</f>
        <v>0</v>
      </c>
      <c r="O12" s="86"/>
      <c r="P12" s="87">
        <f>SUM(P11:P11)</f>
        <v>0</v>
      </c>
      <c r="Q12" s="86"/>
      <c r="R12" s="87"/>
      <c r="S12" s="86"/>
      <c r="T12" s="87"/>
      <c r="U12" s="86"/>
      <c r="V12" s="87">
        <f>SUM(V11:V11)</f>
        <v>0</v>
      </c>
      <c r="W12" s="86"/>
      <c r="X12" s="87">
        <f>SUM(X11:X11)</f>
        <v>0</v>
      </c>
      <c r="Y12" s="86"/>
      <c r="Z12" s="87"/>
      <c r="AA12" s="86"/>
      <c r="AB12" s="87"/>
      <c r="AC12" s="86"/>
      <c r="AD12" s="87"/>
      <c r="AE12" s="86"/>
      <c r="AF12" s="87"/>
    </row>
    <row r="13" spans="2:32" ht="21.75" thickTop="1" x14ac:dyDescent="0.6"/>
    <row r="17" spans="16:16" ht="33" x14ac:dyDescent="0.8">
      <c r="P17" s="59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6"/>
  <sheetViews>
    <sheetView rightToLeft="1" topLeftCell="A4" workbookViewId="0">
      <selection activeCell="R16" sqref="R16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9.5703125" style="2" customWidth="1"/>
    <col min="15" max="15" width="1" style="2" customWidth="1"/>
    <col min="16" max="16" width="16.5703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2:28" ht="30" x14ac:dyDescent="0.55000000000000004"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8" ht="30" x14ac:dyDescent="0.55000000000000004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01" t="s">
        <v>41</v>
      </c>
      <c r="D8" s="102" t="s">
        <v>42</v>
      </c>
      <c r="E8" s="102" t="s">
        <v>42</v>
      </c>
      <c r="F8" s="102" t="s">
        <v>42</v>
      </c>
      <c r="G8" s="102" t="s">
        <v>42</v>
      </c>
      <c r="H8" s="102" t="s">
        <v>42</v>
      </c>
      <c r="I8" s="102" t="s">
        <v>42</v>
      </c>
      <c r="J8" s="102" t="s">
        <v>42</v>
      </c>
      <c r="L8" s="102" t="s">
        <v>172</v>
      </c>
      <c r="N8" s="102" t="s">
        <v>4</v>
      </c>
      <c r="O8" s="102" t="s">
        <v>4</v>
      </c>
      <c r="P8" s="102" t="s">
        <v>4</v>
      </c>
      <c r="R8" s="102" t="s">
        <v>185</v>
      </c>
      <c r="S8" s="102" t="s">
        <v>5</v>
      </c>
      <c r="T8" s="102" t="s">
        <v>5</v>
      </c>
    </row>
    <row r="9" spans="2:28" s="4" customFormat="1" ht="47.25" customHeight="1" x14ac:dyDescent="0.55000000000000004">
      <c r="B9" s="117" t="s">
        <v>41</v>
      </c>
      <c r="D9" s="115" t="s">
        <v>43</v>
      </c>
      <c r="E9" s="40"/>
      <c r="F9" s="115" t="s">
        <v>44</v>
      </c>
      <c r="G9" s="40"/>
      <c r="H9" s="115" t="s">
        <v>45</v>
      </c>
      <c r="I9" s="40"/>
      <c r="J9" s="115" t="s">
        <v>30</v>
      </c>
      <c r="L9" s="115" t="s">
        <v>46</v>
      </c>
      <c r="N9" s="115" t="s">
        <v>47</v>
      </c>
      <c r="O9" s="40"/>
      <c r="P9" s="115" t="s">
        <v>48</v>
      </c>
      <c r="R9" s="115" t="s">
        <v>46</v>
      </c>
      <c r="S9" s="40"/>
      <c r="T9" s="116" t="s">
        <v>40</v>
      </c>
    </row>
    <row r="10" spans="2:28" s="4" customFormat="1" x14ac:dyDescent="0.55000000000000004">
      <c r="B10" s="5" t="s">
        <v>50</v>
      </c>
      <c r="C10" s="5"/>
      <c r="D10" s="29" t="s">
        <v>51</v>
      </c>
      <c r="E10" s="5"/>
      <c r="F10" s="5" t="s">
        <v>49</v>
      </c>
      <c r="G10" s="5"/>
      <c r="H10" s="5" t="s">
        <v>52</v>
      </c>
      <c r="I10" s="5"/>
      <c r="J10" s="30">
        <v>0</v>
      </c>
      <c r="K10" s="5"/>
      <c r="L10" s="30">
        <v>8036338657</v>
      </c>
      <c r="M10" s="5"/>
      <c r="N10" s="30">
        <v>179650269934</v>
      </c>
      <c r="O10" s="5"/>
      <c r="P10" s="30">
        <v>184209416515</v>
      </c>
      <c r="Q10" s="5"/>
      <c r="R10" s="30">
        <v>3477192076</v>
      </c>
      <c r="S10" s="5"/>
      <c r="T10" s="46">
        <v>6.4999999999999997E-3</v>
      </c>
    </row>
    <row r="11" spans="2:28" s="4" customFormat="1" x14ac:dyDescent="0.55000000000000004">
      <c r="B11" s="5" t="s">
        <v>53</v>
      </c>
      <c r="C11" s="5"/>
      <c r="D11" s="29" t="s">
        <v>54</v>
      </c>
      <c r="E11" s="5"/>
      <c r="F11" s="5" t="s">
        <v>49</v>
      </c>
      <c r="G11" s="5"/>
      <c r="H11" s="5" t="s">
        <v>55</v>
      </c>
      <c r="I11" s="5"/>
      <c r="J11" s="30">
        <v>0</v>
      </c>
      <c r="K11" s="5"/>
      <c r="L11" s="30">
        <v>19885335</v>
      </c>
      <c r="M11" s="5"/>
      <c r="N11" s="30">
        <v>1500083958</v>
      </c>
      <c r="O11" s="5"/>
      <c r="P11" s="30">
        <v>0</v>
      </c>
      <c r="Q11" s="5"/>
      <c r="R11" s="30">
        <v>1519969293</v>
      </c>
      <c r="S11" s="5"/>
      <c r="T11" s="46">
        <v>2.8E-3</v>
      </c>
    </row>
    <row r="12" spans="2:28" s="4" customFormat="1" x14ac:dyDescent="0.55000000000000004">
      <c r="B12" s="5" t="s">
        <v>56</v>
      </c>
      <c r="C12" s="5"/>
      <c r="D12" s="29" t="s">
        <v>57</v>
      </c>
      <c r="E12" s="5"/>
      <c r="F12" s="5" t="s">
        <v>58</v>
      </c>
      <c r="G12" s="5"/>
      <c r="H12" s="5" t="s">
        <v>59</v>
      </c>
      <c r="I12" s="5"/>
      <c r="J12" s="30">
        <v>0</v>
      </c>
      <c r="K12" s="5"/>
      <c r="L12" s="30">
        <v>20000000</v>
      </c>
      <c r="M12" s="5"/>
      <c r="N12" s="30">
        <v>0</v>
      </c>
      <c r="O12" s="5"/>
      <c r="P12" s="30">
        <v>0</v>
      </c>
      <c r="Q12" s="5"/>
      <c r="R12" s="30">
        <v>20000000</v>
      </c>
      <c r="S12" s="5"/>
      <c r="T12" s="46">
        <v>0</v>
      </c>
    </row>
    <row r="13" spans="2:28" s="4" customFormat="1" ht="63" x14ac:dyDescent="0.55000000000000004">
      <c r="B13" s="5" t="s">
        <v>60</v>
      </c>
      <c r="C13" s="5"/>
      <c r="D13" s="29" t="s">
        <v>61</v>
      </c>
      <c r="E13" s="5"/>
      <c r="F13" s="5" t="s">
        <v>58</v>
      </c>
      <c r="G13" s="5"/>
      <c r="H13" s="5" t="s">
        <v>62</v>
      </c>
      <c r="I13" s="5"/>
      <c r="J13" s="30">
        <v>0</v>
      </c>
      <c r="K13" s="5"/>
      <c r="L13" s="30">
        <v>1700000</v>
      </c>
      <c r="M13" s="5"/>
      <c r="N13" s="30">
        <v>0</v>
      </c>
      <c r="O13" s="5"/>
      <c r="P13" s="30">
        <v>0</v>
      </c>
      <c r="Q13" s="5"/>
      <c r="R13" s="30">
        <v>1700000</v>
      </c>
      <c r="S13" s="5"/>
      <c r="T13" s="46">
        <v>0</v>
      </c>
    </row>
    <row r="14" spans="2:28" s="4" customFormat="1" x14ac:dyDescent="0.55000000000000004">
      <c r="B14" s="5"/>
      <c r="C14" s="5"/>
      <c r="D14" s="29"/>
      <c r="E14" s="5"/>
      <c r="F14" s="5"/>
      <c r="G14" s="5"/>
      <c r="H14" s="5"/>
      <c r="I14" s="5"/>
      <c r="J14" s="30"/>
      <c r="K14" s="5"/>
      <c r="L14" s="30"/>
      <c r="M14" s="5"/>
      <c r="N14" s="30"/>
      <c r="O14" s="5"/>
      <c r="P14" s="30"/>
      <c r="Q14" s="5"/>
      <c r="R14" s="30"/>
      <c r="S14" s="5"/>
      <c r="T14" s="46"/>
    </row>
    <row r="15" spans="2:28" ht="27" thickBot="1" x14ac:dyDescent="0.6">
      <c r="B15" s="114" t="s">
        <v>102</v>
      </c>
      <c r="C15" s="114"/>
      <c r="D15" s="114"/>
      <c r="E15" s="114"/>
      <c r="F15" s="114"/>
      <c r="G15" s="114"/>
      <c r="H15" s="114"/>
      <c r="I15" s="114"/>
      <c r="J15" s="114"/>
      <c r="L15" s="10">
        <f>SUM(L10:L13)</f>
        <v>8077923992</v>
      </c>
      <c r="N15" s="10">
        <f>SUM(N10:N13)</f>
        <v>181150353892</v>
      </c>
      <c r="P15" s="10">
        <f>SUM(P10:P13)</f>
        <v>184209416515</v>
      </c>
      <c r="R15" s="10">
        <f>SUM(R10:R13)</f>
        <v>5018861369</v>
      </c>
      <c r="T15" s="68">
        <f>SUM(T10:T13)</f>
        <v>9.2999999999999992E-3</v>
      </c>
    </row>
    <row r="16" spans="2:28" ht="21.75" thickTop="1" x14ac:dyDescent="0.55000000000000004"/>
    <row r="26" spans="10:10" ht="33" x14ac:dyDescent="0.8">
      <c r="J26" s="59">
        <v>6</v>
      </c>
    </row>
  </sheetData>
  <sortState xmlns:xlrd2="http://schemas.microsoft.com/office/spreadsheetml/2017/richdata2" ref="B10:U13">
    <sortCondition descending="1" ref="R10:R13"/>
  </sortState>
  <mergeCells count="18">
    <mergeCell ref="J9"/>
    <mergeCell ref="D8:J8"/>
    <mergeCell ref="B2:T2"/>
    <mergeCell ref="B3:T3"/>
    <mergeCell ref="B4:T4"/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topLeftCell="A4" workbookViewId="0">
      <selection activeCell="M21" sqref="M21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2:28" ht="30" x14ac:dyDescent="0.6"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28" ht="30" x14ac:dyDescent="0.6">
      <c r="B4" s="100" t="s">
        <v>184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2:28" ht="117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19" t="s">
        <v>110</v>
      </c>
      <c r="D7" s="100" t="s">
        <v>185</v>
      </c>
      <c r="E7" s="100" t="s">
        <v>5</v>
      </c>
      <c r="F7" s="100" t="s">
        <v>5</v>
      </c>
      <c r="G7" s="100" t="s">
        <v>5</v>
      </c>
      <c r="H7" s="100" t="s">
        <v>5</v>
      </c>
      <c r="I7" s="100" t="s">
        <v>5</v>
      </c>
      <c r="J7" s="100" t="s">
        <v>5</v>
      </c>
      <c r="K7" s="100" t="s">
        <v>5</v>
      </c>
      <c r="L7" s="100" t="s">
        <v>5</v>
      </c>
      <c r="M7" s="100" t="s">
        <v>5</v>
      </c>
      <c r="N7" s="100" t="s">
        <v>5</v>
      </c>
    </row>
    <row r="8" spans="2:28" ht="30" x14ac:dyDescent="0.6">
      <c r="B8" s="119" t="s">
        <v>2</v>
      </c>
      <c r="D8" s="118" t="s">
        <v>6</v>
      </c>
      <c r="E8" s="25"/>
      <c r="F8" s="118" t="s">
        <v>32</v>
      </c>
      <c r="G8" s="25"/>
      <c r="H8" s="118" t="s">
        <v>33</v>
      </c>
      <c r="I8" s="25"/>
      <c r="J8" s="118" t="s">
        <v>34</v>
      </c>
      <c r="K8" s="25"/>
      <c r="L8" s="118" t="s">
        <v>35</v>
      </c>
      <c r="M8" s="25"/>
      <c r="N8" s="118" t="s">
        <v>36</v>
      </c>
    </row>
    <row r="9" spans="2:28" x14ac:dyDescent="0.6">
      <c r="D9" s="73">
        <v>0</v>
      </c>
      <c r="E9" s="73"/>
      <c r="F9" s="73">
        <v>0</v>
      </c>
      <c r="G9" s="73"/>
      <c r="H9" s="73">
        <v>0</v>
      </c>
      <c r="I9" s="73"/>
      <c r="J9" s="73">
        <v>0</v>
      </c>
      <c r="K9" s="73"/>
      <c r="L9" s="73">
        <v>0</v>
      </c>
      <c r="M9" s="73"/>
      <c r="N9" s="73"/>
    </row>
    <row r="10" spans="2:28" ht="22.5" thickBot="1" x14ac:dyDescent="0.65">
      <c r="B10" s="2" t="s">
        <v>102</v>
      </c>
      <c r="D10" s="74">
        <v>0</v>
      </c>
      <c r="E10" s="73"/>
      <c r="F10" s="74">
        <v>0</v>
      </c>
      <c r="G10" s="73"/>
      <c r="H10" s="74">
        <v>0</v>
      </c>
      <c r="I10" s="73"/>
      <c r="J10" s="74">
        <v>0</v>
      </c>
      <c r="K10" s="73"/>
      <c r="L10" s="74">
        <v>0</v>
      </c>
      <c r="M10" s="73"/>
      <c r="N10" s="74"/>
    </row>
    <row r="11" spans="2:28" ht="21.75" thickTop="1" x14ac:dyDescent="0.6"/>
    <row r="21" spans="8:8" ht="30" x14ac:dyDescent="0.75">
      <c r="H21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7"/>
  <sheetViews>
    <sheetView rightToLeft="1" workbookViewId="0">
      <selection activeCell="J15" sqref="J15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0" t="s">
        <v>0</v>
      </c>
      <c r="C2" s="100"/>
      <c r="D2" s="100"/>
      <c r="E2" s="100"/>
      <c r="F2" s="100"/>
      <c r="G2" s="100"/>
      <c r="H2" s="100"/>
    </row>
    <row r="3" spans="1:28" ht="30" x14ac:dyDescent="0.55000000000000004">
      <c r="B3" s="100" t="s">
        <v>63</v>
      </c>
      <c r="C3" s="100"/>
      <c r="D3" s="100"/>
      <c r="E3" s="100"/>
      <c r="F3" s="100"/>
      <c r="G3" s="100"/>
      <c r="H3" s="100"/>
    </row>
    <row r="4" spans="1:28" ht="30" x14ac:dyDescent="0.55000000000000004">
      <c r="B4" s="100" t="s">
        <v>184</v>
      </c>
      <c r="C4" s="100"/>
      <c r="D4" s="100"/>
      <c r="E4" s="100"/>
      <c r="F4" s="100"/>
      <c r="G4" s="100"/>
      <c r="H4" s="100"/>
    </row>
    <row r="6" spans="1:28" ht="30" x14ac:dyDescent="0.55000000000000004">
      <c r="A6" s="2" t="s">
        <v>120</v>
      </c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20" t="s">
        <v>67</v>
      </c>
      <c r="C8" s="43"/>
      <c r="D8" s="120" t="s">
        <v>46</v>
      </c>
      <c r="E8" s="43"/>
      <c r="F8" s="120" t="s">
        <v>89</v>
      </c>
      <c r="G8" s="43"/>
      <c r="H8" s="120" t="s">
        <v>12</v>
      </c>
    </row>
    <row r="9" spans="1:28" s="4" customFormat="1" x14ac:dyDescent="0.55000000000000004">
      <c r="B9" s="4" t="s">
        <v>100</v>
      </c>
      <c r="D9" s="69">
        <v>175834522</v>
      </c>
      <c r="F9" s="46" t="s">
        <v>195</v>
      </c>
      <c r="G9" s="6"/>
      <c r="H9" s="46">
        <v>2.9999999999999997E-4</v>
      </c>
    </row>
    <row r="10" spans="1:28" s="4" customFormat="1" x14ac:dyDescent="0.55000000000000004">
      <c r="B10" s="4" t="s">
        <v>101</v>
      </c>
      <c r="D10" s="69">
        <v>1075600</v>
      </c>
      <c r="F10" s="46" t="s">
        <v>178</v>
      </c>
      <c r="G10" s="6"/>
      <c r="H10" s="46">
        <v>0</v>
      </c>
    </row>
    <row r="11" spans="1:28" s="4" customFormat="1" x14ac:dyDescent="0.55000000000000004">
      <c r="B11" s="4" t="s">
        <v>99</v>
      </c>
      <c r="D11" s="69">
        <v>-24498095014</v>
      </c>
      <c r="F11" s="46" t="s">
        <v>194</v>
      </c>
      <c r="G11" s="6"/>
      <c r="H11" s="46">
        <v>-4.5600000000000002E-2</v>
      </c>
    </row>
    <row r="12" spans="1:28" ht="21.75" thickBot="1" x14ac:dyDescent="0.6">
      <c r="B12" s="31" t="s">
        <v>102</v>
      </c>
      <c r="D12" s="10">
        <f>SUM(D9:D11)</f>
        <v>-24321184892</v>
      </c>
      <c r="F12" s="68">
        <f>SUM(F9:F11)</f>
        <v>0</v>
      </c>
      <c r="G12" s="45"/>
      <c r="H12" s="68">
        <f>SUM(H9:H11)</f>
        <v>-4.53E-2</v>
      </c>
    </row>
    <row r="13" spans="1:28" ht="21.75" thickTop="1" x14ac:dyDescent="0.55000000000000004"/>
    <row r="17" spans="4:4" ht="30" x14ac:dyDescent="0.75">
      <c r="D17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2022-06-26T06:34:55Z</cp:lastPrinted>
  <dcterms:created xsi:type="dcterms:W3CDTF">2021-12-28T12:49:50Z</dcterms:created>
  <dcterms:modified xsi:type="dcterms:W3CDTF">2022-07-27T12:13:16Z</dcterms:modified>
</cp:coreProperties>
</file>