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اردیبهشت 1401\ارمغان\"/>
    </mc:Choice>
  </mc:AlternateContent>
  <xr:revisionPtr revIDLastSave="0" documentId="13_ncr:1_{5DB494EC-42EA-485E-80C8-79C9EDE7FF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9" l="1"/>
  <c r="F21" i="10"/>
  <c r="H21" i="10"/>
  <c r="J21" i="10"/>
  <c r="L21" i="10"/>
  <c r="N21" i="10"/>
  <c r="P21" i="10"/>
  <c r="R21" i="10"/>
  <c r="D44" i="9"/>
  <c r="H44" i="9"/>
  <c r="J44" i="9"/>
  <c r="L44" i="9"/>
  <c r="N44" i="9"/>
  <c r="P44" i="9"/>
  <c r="R44" i="9"/>
  <c r="L16" i="8"/>
  <c r="J16" i="8"/>
  <c r="H16" i="8"/>
  <c r="N16" i="8"/>
  <c r="P16" i="8"/>
  <c r="T16" i="8"/>
  <c r="J15" i="7"/>
  <c r="F14" i="13"/>
  <c r="J20" i="12"/>
  <c r="H44" i="11"/>
  <c r="H13" i="15"/>
  <c r="P19" i="3"/>
  <c r="I40" i="1"/>
  <c r="M18" i="16"/>
  <c r="O18" i="16"/>
  <c r="Q18" i="16" s="1"/>
  <c r="E18" i="16"/>
  <c r="D15" i="14"/>
  <c r="F15" i="14"/>
  <c r="J14" i="13"/>
  <c r="D20" i="12"/>
  <c r="F20" i="12"/>
  <c r="H20" i="12"/>
  <c r="L20" i="12"/>
  <c r="N20" i="12"/>
  <c r="P20" i="12"/>
  <c r="R20" i="12"/>
  <c r="D44" i="11"/>
  <c r="F44" i="11"/>
  <c r="J44" i="11"/>
  <c r="N44" i="11"/>
  <c r="P44" i="11"/>
  <c r="R44" i="11"/>
  <c r="T44" i="11"/>
  <c r="V44" i="11"/>
  <c r="N15" i="7"/>
  <c r="P15" i="7"/>
  <c r="T15" i="7"/>
  <c r="E40" i="1"/>
  <c r="G40" i="1"/>
  <c r="K40" i="1"/>
  <c r="M40" i="1"/>
  <c r="O40" i="1"/>
  <c r="Q40" i="1"/>
  <c r="S40" i="1"/>
  <c r="U40" i="1"/>
  <c r="W40" i="1"/>
  <c r="Y40" i="1"/>
  <c r="AA40" i="1"/>
  <c r="D13" i="15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J19" i="3"/>
  <c r="L44" i="11"/>
  <c r="R15" i="6"/>
  <c r="E12" i="16"/>
  <c r="F16" i="8"/>
  <c r="R16" i="8"/>
  <c r="I12" i="16" l="1"/>
  <c r="F40" i="1"/>
  <c r="H40" i="1"/>
  <c r="J40" i="1"/>
  <c r="L40" i="1"/>
  <c r="N40" i="1"/>
  <c r="P40" i="1"/>
  <c r="K12" i="16"/>
  <c r="R40" i="1"/>
  <c r="T40" i="1"/>
  <c r="V40" i="1"/>
  <c r="M12" i="16"/>
  <c r="X40" i="1"/>
  <c r="Z40" i="1"/>
  <c r="L15" i="7"/>
  <c r="R15" i="7"/>
  <c r="M13" i="16"/>
  <c r="O13" i="16" s="1"/>
  <c r="P15" i="6"/>
  <c r="K13" i="16" s="1"/>
  <c r="N15" i="6"/>
  <c r="I13" i="16" s="1"/>
  <c r="L15" i="6"/>
  <c r="O16" i="16"/>
  <c r="M16" i="16"/>
  <c r="K16" i="16"/>
  <c r="I16" i="16"/>
  <c r="G16" i="16"/>
  <c r="E16" i="16"/>
  <c r="O15" i="16"/>
  <c r="M15" i="16"/>
  <c r="K15" i="16"/>
  <c r="I15" i="16"/>
  <c r="G15" i="16"/>
  <c r="E15" i="16"/>
  <c r="O12" i="16"/>
  <c r="G12" i="16"/>
  <c r="P18" i="16"/>
  <c r="N18" i="16"/>
  <c r="L18" i="16"/>
  <c r="J18" i="16"/>
  <c r="H18" i="16"/>
  <c r="F18" i="16"/>
  <c r="D18" i="16"/>
  <c r="I18" i="16" l="1"/>
  <c r="E13" i="16"/>
  <c r="K18" i="16"/>
  <c r="Q13" i="16" l="1"/>
  <c r="G13" i="16"/>
  <c r="G18" i="16" s="1"/>
  <c r="Q12" i="16"/>
  <c r="Q16" i="16"/>
  <c r="Q14" i="16"/>
  <c r="Q17" i="16"/>
  <c r="Q15" i="16"/>
  <c r="AL19" i="3" l="1"/>
  <c r="AM19" i="3" s="1"/>
  <c r="T15" i="6"/>
  <c r="F13" i="15"/>
</calcChain>
</file>

<file path=xl/sharedStrings.xml><?xml version="1.0" encoding="utf-8"?>
<sst xmlns="http://schemas.openxmlformats.org/spreadsheetml/2006/main" count="737" uniqueCount="182">
  <si>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</si>
  <si>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</si>
  <si>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</si>
  <si>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</si>
  <si>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</si>
  <si>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</si>
  <si>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</si>
  <si>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</si>
  <si>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</si>
  <si>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</si>
  <si>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</si>
  <si>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</si>
  <si>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</si>
  <si>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</si>
  <si>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</si>
  <si>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</si>
  <si>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</si>
  <si>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</si>
  <si>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</si>
  <si>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</si>
  <si>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</si>
  <si>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</si>
  <si>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</si>
  <si>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</si>
  <si>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</si>
  <si>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</si>
  <si>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</si>
  <si>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</si>
  <si>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</si>
  <si>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</si>
  <si>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</si>
  <si>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</si>
  <si>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</si>
  <si>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</si>
  <si>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</si>
  <si>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</si>
  <si>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</si>
  <si>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</si>
  <si>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</si>
  <si>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</si>
  <si>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</si>
  <si>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</si>
  <si>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</si>
  <si>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</si>
  <si>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</si>
  <si>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</si>
  <si>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</si>
  <si>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</si>
  <si>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</si>
  <si>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</si>
  <si>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</si>
  <si>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</si>
  <si>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</si>
  <si>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</si>
  <si>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</si>
  <si>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</si>
  <si>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 xml:space="preserve">بانک پارسیان </t>
  </si>
  <si>
    <t>20100378729603</t>
  </si>
  <si>
    <t>حساب جاری</t>
  </si>
  <si>
    <t>1398/10/04</t>
  </si>
  <si>
    <t>بانک قرض الحسنه رسالت بانکداری اجتماعی</t>
  </si>
  <si>
    <t>10.8572640.1</t>
  </si>
  <si>
    <t>1400/04/20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</si>
  <si>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</si>
  <si>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</si>
  <si>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</si>
  <si>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</si>
  <si>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</si>
  <si>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</si>
  <si>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</si>
  <si>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</si>
  <si>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</si>
  <si>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</si>
  <si>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</si>
  <si>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</si>
  <si>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</si>
  <si>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</si>
  <si>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</si>
  <si>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</si>
  <si>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</si>
  <si>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</si>
  <si>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</si>
  <si>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</si>
  <si>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</si>
  <si>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</si>
  <si>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</si>
  <si>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</si>
  <si>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</si>
  <si>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</si>
  <si>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</si>
  <si>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</si>
  <si>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</si>
  <si>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</si>
  <si>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</si>
  <si>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</si>
  <si>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</si>
  <si>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</si>
  <si>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</si>
  <si>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</si>
  <si>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</si>
  <si>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</si>
  <si>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</si>
  <si>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</si>
  <si>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</si>
  <si>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</si>
  <si>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</si>
  <si>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</si>
  <si>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</si>
  <si>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</si>
  <si>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</si>
  <si>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</si>
  <si>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</si>
  <si>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</si>
  <si>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</si>
  <si>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</si>
  <si>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</si>
  <si>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</si>
  <si>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</si>
  <si>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</si>
  <si>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</si>
  <si>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</si>
  <si>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</si>
  <si>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</si>
  <si>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</si>
  <si>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</si>
  <si>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</si>
  <si>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3.1.3. درآمد حاصل از فروش سهام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</si>
  <si>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</si>
  <si>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</si>
  <si>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</si>
  <si>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</si>
  <si>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</si>
  <si>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</si>
  <si>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</si>
  <si>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</si>
  <si>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</si>
  <si>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</si>
  <si>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</si>
  <si>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</si>
  <si>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</si>
  <si>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</si>
  <si>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</si>
  <si>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</si>
  <si>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</si>
  <si>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</si>
  <si>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</si>
  <si>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1401/01/31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</si>
  <si>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</si>
  <si>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</si>
  <si>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</si>
  <si>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</si>
  <si>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</si>
  <si>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</si>
  <si>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</si>
  <si>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</si>
  <si>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1403/07/23</t>
  </si>
  <si>
    <t>اسنادخزانه-م14بودجه98-010318</t>
  </si>
  <si>
    <t>1398/08/11</t>
  </si>
  <si>
    <t>1401/03/18</t>
  </si>
  <si>
    <t>اسنادخزانه-م5بودجه00-030626</t>
  </si>
  <si>
    <t>اسنادخزانه-م2بودجه00-031024</t>
  </si>
  <si>
    <t>برای ماه منتهی به1401/02/31</t>
  </si>
  <si>
    <t>1401/02/31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</si>
  <si>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</si>
  <si>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</si>
  <si>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</si>
  <si>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</si>
  <si>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</si>
  <si>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</si>
  <si>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</si>
  <si>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1400/01/14</t>
  </si>
  <si>
    <t>1401/02/26</t>
  </si>
  <si>
    <t>اسنادخزانه-م1بودجه00-030821</t>
  </si>
  <si>
    <t>1403/08/21</t>
  </si>
  <si>
    <t>اسنادخزانه-م3بودجه00-030418</t>
  </si>
  <si>
    <t>1403/04/18</t>
  </si>
  <si>
    <t>اسنادخزانه-م7بودجه00-030912</t>
  </si>
  <si>
    <t>1400/04/14</t>
  </si>
  <si>
    <t>1403/09/12</t>
  </si>
  <si>
    <t>1401/02/11</t>
  </si>
  <si>
    <t>1401/02/20</t>
  </si>
  <si>
    <t>1401/02/17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</si>
</sst>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0" fontId="4" fillId="0" borderId="4" xfId="0" applyFont="1" applyBorder="1" applyAlignment="1"/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13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5" fillId="0" borderId="0" xfId="0" applyNumberFormat="1" applyFont="1"/>
    <xf numFmtId="0" fontId="18" fillId="0" borderId="0" xfId="0" applyFont="1" applyBorder="1" applyAlignment="1">
      <alignment wrapText="1"/>
    </xf>
    <xf numFmtId="0" fontId="18" fillId="0" borderId="0" xfId="0" applyFont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29A6D11E-7E99-411C-BC54-8A6050EA1A8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12</xdr:col>
      <xdr:colOff>523875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0A5CC4-B2F8-9D60-703E-6D1A60B82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47325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FC61-7FBA-4B38-8260-979DF7A8D485}">
  <dimension ref="A1"/>
  <sheetViews>
    <sheetView rightToLeft="1" tabSelected="1" view="pageBreakPreview" zoomScaleNormal="100" zoomScaleSheetLayoutView="100" workbookViewId="0">
      <selection activeCell="N54" sqref="N54"/>
    </sheetView>
  </sheetViews>
  <sheetFormatPr defaultRowHeight="15" x14ac:dyDescent="0.25"/>
  <sheetData/>
  <pageMargins left="0.7" right="0.7" top="0.75" bottom="0.75" header="0.3" footer="0.3"/>
  <pageSetup paperSize="9" scale="73" orientation="portrait" verticalDpi="0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6"/>
  <sheetViews>
    <sheetView rightToLeft="1" topLeftCell="A26" zoomScale="85" zoomScaleNormal="85" workbookViewId="0">
      <selection activeCell="H45" sqref="H45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4.57031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2:28" ht="30" x14ac:dyDescent="0.55000000000000004">
      <c r="B3" s="128" t="s">
        <v>63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pans="2:28" ht="30" x14ac:dyDescent="0.55000000000000004">
      <c r="B4" s="128" t="s">
        <v>161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123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44" t="s">
        <v>2</v>
      </c>
      <c r="D9" s="128" t="s">
        <v>65</v>
      </c>
      <c r="E9" s="128" t="s">
        <v>65</v>
      </c>
      <c r="F9" s="128" t="s">
        <v>65</v>
      </c>
      <c r="G9" s="128" t="s">
        <v>65</v>
      </c>
      <c r="H9" s="128" t="s">
        <v>65</v>
      </c>
      <c r="I9" s="128" t="s">
        <v>65</v>
      </c>
      <c r="J9" s="128" t="s">
        <v>65</v>
      </c>
      <c r="K9" s="128" t="s">
        <v>65</v>
      </c>
      <c r="L9" s="128" t="s">
        <v>65</v>
      </c>
      <c r="N9" s="128" t="s">
        <v>66</v>
      </c>
      <c r="O9" s="128" t="s">
        <v>66</v>
      </c>
      <c r="P9" s="128" t="s">
        <v>66</v>
      </c>
      <c r="Q9" s="128" t="s">
        <v>66</v>
      </c>
      <c r="R9" s="128" t="s">
        <v>66</v>
      </c>
      <c r="S9" s="128" t="s">
        <v>66</v>
      </c>
      <c r="T9" s="128" t="s">
        <v>66</v>
      </c>
      <c r="U9" s="128" t="s">
        <v>66</v>
      </c>
      <c r="V9" s="128" t="s">
        <v>66</v>
      </c>
    </row>
    <row r="10" spans="2:28" s="49" customFormat="1" ht="55.5" customHeight="1" x14ac:dyDescent="0.25">
      <c r="B10" s="145" t="s">
        <v>2</v>
      </c>
      <c r="D10" s="149" t="s">
        <v>86</v>
      </c>
      <c r="E10" s="50"/>
      <c r="F10" s="149" t="s">
        <v>87</v>
      </c>
      <c r="G10" s="50"/>
      <c r="H10" s="149" t="s">
        <v>88</v>
      </c>
      <c r="I10" s="50"/>
      <c r="J10" s="149" t="s">
        <v>46</v>
      </c>
      <c r="K10" s="50"/>
      <c r="L10" s="149" t="s">
        <v>89</v>
      </c>
      <c r="N10" s="149" t="s">
        <v>86</v>
      </c>
      <c r="O10" s="50"/>
      <c r="P10" s="149" t="s">
        <v>87</v>
      </c>
      <c r="Q10" s="50"/>
      <c r="R10" s="149" t="s">
        <v>88</v>
      </c>
      <c r="S10" s="50"/>
      <c r="T10" s="149" t="s">
        <v>46</v>
      </c>
      <c r="U10" s="50"/>
      <c r="V10" s="149" t="s">
        <v>89</v>
      </c>
    </row>
    <row r="11" spans="2:28" x14ac:dyDescent="0.55000000000000004">
      <c r="B11" s="4" t="s">
        <v>165</v>
      </c>
      <c r="D11" s="29">
        <v>0</v>
      </c>
      <c r="F11" s="29">
        <v>5894300410</v>
      </c>
      <c r="H11" s="29">
        <v>0</v>
      </c>
      <c r="J11" s="29">
        <v>5894300410</v>
      </c>
      <c r="L11" s="54">
        <v>0.21479999999999999</v>
      </c>
      <c r="N11" s="29">
        <v>0</v>
      </c>
      <c r="P11" s="29">
        <v>5894300410</v>
      </c>
      <c r="R11" s="29">
        <v>0</v>
      </c>
      <c r="T11" s="29">
        <v>5894300410</v>
      </c>
      <c r="V11" s="54">
        <v>0.1128</v>
      </c>
    </row>
    <row r="12" spans="2:28" x14ac:dyDescent="0.55000000000000004">
      <c r="B12" s="4" t="s">
        <v>139</v>
      </c>
      <c r="D12" s="29">
        <v>0</v>
      </c>
      <c r="F12" s="29">
        <v>2580081067</v>
      </c>
      <c r="H12" s="29">
        <v>0</v>
      </c>
      <c r="J12" s="29">
        <v>2580081067</v>
      </c>
      <c r="L12" s="54">
        <v>9.4E-2</v>
      </c>
      <c r="N12" s="29">
        <v>0</v>
      </c>
      <c r="P12" s="29">
        <v>5511317059</v>
      </c>
      <c r="R12" s="29">
        <v>0</v>
      </c>
      <c r="T12" s="29">
        <v>5511317059</v>
      </c>
      <c r="V12" s="54">
        <v>0.1055</v>
      </c>
    </row>
    <row r="13" spans="2:28" x14ac:dyDescent="0.55000000000000004">
      <c r="B13" s="4" t="s">
        <v>145</v>
      </c>
      <c r="D13" s="29">
        <v>0</v>
      </c>
      <c r="F13" s="29">
        <v>1882078762</v>
      </c>
      <c r="H13" s="29">
        <v>0</v>
      </c>
      <c r="J13" s="29">
        <v>1882078762</v>
      </c>
      <c r="L13" s="54">
        <v>6.8599999999999994E-2</v>
      </c>
      <c r="N13" s="29">
        <v>0</v>
      </c>
      <c r="P13" s="29">
        <v>4868614026</v>
      </c>
      <c r="R13" s="29">
        <v>0</v>
      </c>
      <c r="T13" s="29">
        <v>4868614026</v>
      </c>
      <c r="V13" s="54">
        <v>9.3200000000000005E-2</v>
      </c>
    </row>
    <row r="14" spans="2:28" x14ac:dyDescent="0.55000000000000004">
      <c r="B14" s="4" t="s">
        <v>131</v>
      </c>
      <c r="D14" s="29">
        <v>0</v>
      </c>
      <c r="F14" s="29">
        <v>1528331994</v>
      </c>
      <c r="H14" s="29">
        <v>0</v>
      </c>
      <c r="J14" s="29">
        <v>1528331994</v>
      </c>
      <c r="L14" s="54">
        <v>5.57E-2</v>
      </c>
      <c r="N14" s="29">
        <v>0</v>
      </c>
      <c r="P14" s="29">
        <v>4320697968</v>
      </c>
      <c r="R14" s="29">
        <v>0</v>
      </c>
      <c r="T14" s="29">
        <v>4320697968</v>
      </c>
      <c r="V14" s="54">
        <v>8.2699999999999996E-2</v>
      </c>
    </row>
    <row r="15" spans="2:28" x14ac:dyDescent="0.55000000000000004">
      <c r="B15" s="4" t="s">
        <v>132</v>
      </c>
      <c r="D15" s="29">
        <v>1586384792</v>
      </c>
      <c r="F15" s="29">
        <v>-50584142</v>
      </c>
      <c r="H15" s="29">
        <v>0</v>
      </c>
      <c r="J15" s="29">
        <v>1535800650</v>
      </c>
      <c r="L15" s="54">
        <v>5.6000000000000001E-2</v>
      </c>
      <c r="N15" s="29">
        <v>1586384792</v>
      </c>
      <c r="P15" s="29">
        <v>2699025335</v>
      </c>
      <c r="R15" s="29">
        <v>0</v>
      </c>
      <c r="T15" s="29">
        <v>4285410127</v>
      </c>
      <c r="V15" s="54">
        <v>8.2000000000000003E-2</v>
      </c>
    </row>
    <row r="16" spans="2:28" x14ac:dyDescent="0.55000000000000004">
      <c r="B16" s="4" t="s">
        <v>79</v>
      </c>
      <c r="D16" s="29">
        <v>0</v>
      </c>
      <c r="F16" s="29">
        <v>1397012522</v>
      </c>
      <c r="H16" s="29">
        <v>0</v>
      </c>
      <c r="J16" s="29">
        <v>1397012522</v>
      </c>
      <c r="L16" s="54">
        <v>5.0900000000000001E-2</v>
      </c>
      <c r="N16" s="29">
        <v>0</v>
      </c>
      <c r="P16" s="29">
        <v>3102503184</v>
      </c>
      <c r="R16" s="29">
        <v>0</v>
      </c>
      <c r="T16" s="29">
        <v>3102503184</v>
      </c>
      <c r="V16" s="54">
        <v>5.9400000000000001E-2</v>
      </c>
    </row>
    <row r="17" spans="2:22" x14ac:dyDescent="0.55000000000000004">
      <c r="B17" s="4" t="s">
        <v>133</v>
      </c>
      <c r="D17" s="29">
        <v>0</v>
      </c>
      <c r="F17" s="29">
        <v>1693338956</v>
      </c>
      <c r="H17" s="29">
        <v>0</v>
      </c>
      <c r="J17" s="29">
        <v>1693338956</v>
      </c>
      <c r="L17" s="54">
        <v>6.1699999999999998E-2</v>
      </c>
      <c r="N17" s="29">
        <v>0</v>
      </c>
      <c r="P17" s="29">
        <v>2858072782</v>
      </c>
      <c r="R17" s="29">
        <v>0</v>
      </c>
      <c r="T17" s="29">
        <v>2858072782</v>
      </c>
      <c r="V17" s="54">
        <v>5.4699999999999999E-2</v>
      </c>
    </row>
    <row r="18" spans="2:22" x14ac:dyDescent="0.55000000000000004">
      <c r="B18" s="4" t="s">
        <v>17</v>
      </c>
      <c r="D18" s="29">
        <v>0</v>
      </c>
      <c r="F18" s="29">
        <v>999832825</v>
      </c>
      <c r="H18" s="29">
        <v>0</v>
      </c>
      <c r="J18" s="29">
        <v>999832825</v>
      </c>
      <c r="L18" s="54">
        <v>3.6400000000000002E-2</v>
      </c>
      <c r="N18" s="29">
        <v>0</v>
      </c>
      <c r="P18" s="29">
        <v>2503235583</v>
      </c>
      <c r="R18" s="29">
        <v>0</v>
      </c>
      <c r="T18" s="29">
        <v>2503235583</v>
      </c>
      <c r="V18" s="54">
        <v>4.7899999999999998E-2</v>
      </c>
    </row>
    <row r="19" spans="2:22" x14ac:dyDescent="0.55000000000000004">
      <c r="B19" s="4" t="s">
        <v>135</v>
      </c>
      <c r="D19" s="29">
        <v>1085327285</v>
      </c>
      <c r="F19" s="29">
        <v>-689055578</v>
      </c>
      <c r="H19" s="29">
        <v>0</v>
      </c>
      <c r="J19" s="29">
        <v>396271707</v>
      </c>
      <c r="L19" s="54">
        <v>1.44E-2</v>
      </c>
      <c r="N19" s="29">
        <v>1085327285</v>
      </c>
      <c r="P19" s="29">
        <v>941709292</v>
      </c>
      <c r="R19" s="29">
        <v>0</v>
      </c>
      <c r="T19" s="29">
        <v>2027036577</v>
      </c>
      <c r="V19" s="54">
        <v>3.8800000000000001E-2</v>
      </c>
    </row>
    <row r="20" spans="2:22" x14ac:dyDescent="0.55000000000000004">
      <c r="B20" s="4" t="s">
        <v>14</v>
      </c>
      <c r="D20" s="29">
        <v>0</v>
      </c>
      <c r="F20" s="29">
        <v>206066565</v>
      </c>
      <c r="H20" s="29">
        <v>0</v>
      </c>
      <c r="J20" s="29">
        <v>206066565</v>
      </c>
      <c r="L20" s="54">
        <v>7.4999999999999997E-3</v>
      </c>
      <c r="N20" s="29">
        <v>0</v>
      </c>
      <c r="P20" s="29">
        <v>2005714566</v>
      </c>
      <c r="R20" s="29">
        <v>0</v>
      </c>
      <c r="T20" s="29">
        <v>2005714566</v>
      </c>
      <c r="V20" s="54">
        <v>3.8399999999999997E-2</v>
      </c>
    </row>
    <row r="21" spans="2:22" x14ac:dyDescent="0.55000000000000004">
      <c r="B21" s="4" t="s">
        <v>138</v>
      </c>
      <c r="D21" s="29">
        <v>0</v>
      </c>
      <c r="F21" s="29">
        <v>176225841</v>
      </c>
      <c r="H21" s="29">
        <v>0</v>
      </c>
      <c r="J21" s="29">
        <v>176225841</v>
      </c>
      <c r="L21" s="54">
        <v>6.4000000000000003E-3</v>
      </c>
      <c r="N21" s="29">
        <v>0</v>
      </c>
      <c r="P21" s="29">
        <v>1940398981</v>
      </c>
      <c r="R21" s="29">
        <v>0</v>
      </c>
      <c r="T21" s="29">
        <v>1940398981</v>
      </c>
      <c r="V21" s="54">
        <v>3.7100000000000001E-2</v>
      </c>
    </row>
    <row r="22" spans="2:22" x14ac:dyDescent="0.55000000000000004">
      <c r="B22" s="4" t="s">
        <v>18</v>
      </c>
      <c r="D22" s="29">
        <v>0</v>
      </c>
      <c r="F22" s="29">
        <v>1314159787</v>
      </c>
      <c r="H22" s="29">
        <v>0</v>
      </c>
      <c r="J22" s="29">
        <v>1314159787</v>
      </c>
      <c r="L22" s="54">
        <v>4.7899999999999998E-2</v>
      </c>
      <c r="N22" s="29">
        <v>0</v>
      </c>
      <c r="P22" s="29">
        <v>1772170313</v>
      </c>
      <c r="R22" s="29">
        <v>0</v>
      </c>
      <c r="T22" s="29">
        <v>1772170313</v>
      </c>
      <c r="V22" s="54">
        <v>3.39E-2</v>
      </c>
    </row>
    <row r="23" spans="2:22" x14ac:dyDescent="0.55000000000000004">
      <c r="B23" s="4" t="s">
        <v>128</v>
      </c>
      <c r="D23" s="29">
        <v>0</v>
      </c>
      <c r="F23" s="29">
        <v>1028213113</v>
      </c>
      <c r="H23" s="29">
        <v>0</v>
      </c>
      <c r="J23" s="29">
        <v>1028213113</v>
      </c>
      <c r="L23" s="54">
        <v>3.7499999999999999E-2</v>
      </c>
      <c r="N23" s="29">
        <v>0</v>
      </c>
      <c r="P23" s="29">
        <v>1755177822</v>
      </c>
      <c r="R23" s="29">
        <v>0</v>
      </c>
      <c r="T23" s="29">
        <v>1755177822</v>
      </c>
      <c r="V23" s="54">
        <v>3.3599999999999998E-2</v>
      </c>
    </row>
    <row r="24" spans="2:22" x14ac:dyDescent="0.55000000000000004">
      <c r="B24" s="4" t="s">
        <v>148</v>
      </c>
      <c r="D24" s="29">
        <v>0</v>
      </c>
      <c r="F24" s="29">
        <v>1461014691</v>
      </c>
      <c r="H24" s="29">
        <v>0</v>
      </c>
      <c r="J24" s="29">
        <v>1461014691</v>
      </c>
      <c r="L24" s="54">
        <v>5.33E-2</v>
      </c>
      <c r="N24" s="29">
        <v>0</v>
      </c>
      <c r="P24" s="29">
        <v>1475840211</v>
      </c>
      <c r="R24" s="29">
        <v>0</v>
      </c>
      <c r="T24" s="29">
        <v>1475840211</v>
      </c>
      <c r="V24" s="54">
        <v>2.8199999999999999E-2</v>
      </c>
    </row>
    <row r="25" spans="2:22" x14ac:dyDescent="0.55000000000000004">
      <c r="B25" s="4" t="s">
        <v>168</v>
      </c>
      <c r="D25" s="29">
        <v>0</v>
      </c>
      <c r="F25" s="29">
        <v>1354448687</v>
      </c>
      <c r="H25" s="29">
        <v>0</v>
      </c>
      <c r="J25" s="29">
        <v>1354448687</v>
      </c>
      <c r="L25" s="54">
        <v>4.9399999999999999E-2</v>
      </c>
      <c r="N25" s="29">
        <v>0</v>
      </c>
      <c r="P25" s="29">
        <v>1354448687</v>
      </c>
      <c r="R25" s="29">
        <v>0</v>
      </c>
      <c r="T25" s="29">
        <v>1354448687</v>
      </c>
      <c r="V25" s="54">
        <v>2.5899999999999999E-2</v>
      </c>
    </row>
    <row r="26" spans="2:22" x14ac:dyDescent="0.55000000000000004">
      <c r="B26" s="4" t="s">
        <v>19</v>
      </c>
      <c r="D26" s="29">
        <v>0</v>
      </c>
      <c r="F26" s="29">
        <v>1625569965</v>
      </c>
      <c r="H26" s="29">
        <v>0</v>
      </c>
      <c r="J26" s="29">
        <v>1625569965</v>
      </c>
      <c r="L26" s="54">
        <v>5.9299999999999999E-2</v>
      </c>
      <c r="N26" s="29">
        <v>0</v>
      </c>
      <c r="P26" s="29">
        <v>1266620040</v>
      </c>
      <c r="R26" s="29">
        <v>0</v>
      </c>
      <c r="T26" s="29">
        <v>1266620040</v>
      </c>
      <c r="V26" s="54">
        <v>2.4199999999999999E-2</v>
      </c>
    </row>
    <row r="27" spans="2:22" x14ac:dyDescent="0.55000000000000004">
      <c r="B27" s="4" t="s">
        <v>85</v>
      </c>
      <c r="D27" s="29">
        <v>0</v>
      </c>
      <c r="F27" s="29">
        <v>0</v>
      </c>
      <c r="H27" s="29">
        <v>0</v>
      </c>
      <c r="J27" s="29">
        <v>0</v>
      </c>
      <c r="L27" s="54">
        <v>0</v>
      </c>
      <c r="N27" s="29">
        <v>0</v>
      </c>
      <c r="P27" s="29">
        <v>0</v>
      </c>
      <c r="R27" s="29">
        <v>1190522704</v>
      </c>
      <c r="T27" s="29">
        <v>1190522704</v>
      </c>
      <c r="V27" s="54">
        <v>2.2800000000000001E-2</v>
      </c>
    </row>
    <row r="28" spans="2:22" x14ac:dyDescent="0.55000000000000004">
      <c r="B28" s="4" t="s">
        <v>16</v>
      </c>
      <c r="D28" s="29">
        <v>1208880000</v>
      </c>
      <c r="F28" s="29">
        <v>-1234610100</v>
      </c>
      <c r="H28" s="29">
        <v>0</v>
      </c>
      <c r="J28" s="29">
        <v>-25730100</v>
      </c>
      <c r="L28" s="54">
        <v>-8.9999999999999998E-4</v>
      </c>
      <c r="N28" s="29">
        <v>1208880000</v>
      </c>
      <c r="P28" s="29">
        <v>-94653441</v>
      </c>
      <c r="R28" s="29">
        <v>0</v>
      </c>
      <c r="T28" s="29">
        <v>1114226559</v>
      </c>
      <c r="V28" s="54">
        <v>2.1299999999999999E-2</v>
      </c>
    </row>
    <row r="29" spans="2:22" x14ac:dyDescent="0.55000000000000004">
      <c r="B29" s="4" t="s">
        <v>136</v>
      </c>
      <c r="D29" s="29">
        <v>0</v>
      </c>
      <c r="F29" s="29">
        <v>586202201</v>
      </c>
      <c r="H29" s="29">
        <v>0</v>
      </c>
      <c r="J29" s="29">
        <v>586202201</v>
      </c>
      <c r="L29" s="54">
        <v>2.1399999999999999E-2</v>
      </c>
      <c r="N29" s="29">
        <v>0</v>
      </c>
      <c r="P29" s="29">
        <v>1011100345</v>
      </c>
      <c r="R29" s="29">
        <v>0</v>
      </c>
      <c r="T29" s="29">
        <v>1011100345</v>
      </c>
      <c r="V29" s="54">
        <v>1.9400000000000001E-2</v>
      </c>
    </row>
    <row r="30" spans="2:22" x14ac:dyDescent="0.55000000000000004">
      <c r="B30" s="4" t="s">
        <v>134</v>
      </c>
      <c r="D30" s="29">
        <v>0</v>
      </c>
      <c r="F30" s="29">
        <v>536190570</v>
      </c>
      <c r="H30" s="29">
        <v>0</v>
      </c>
      <c r="J30" s="29">
        <v>536190570</v>
      </c>
      <c r="L30" s="54">
        <v>1.95E-2</v>
      </c>
      <c r="N30" s="29">
        <v>0</v>
      </c>
      <c r="P30" s="29">
        <v>905977170</v>
      </c>
      <c r="R30" s="29">
        <v>0</v>
      </c>
      <c r="T30" s="29">
        <v>905977170</v>
      </c>
      <c r="V30" s="54">
        <v>1.7299999999999999E-2</v>
      </c>
    </row>
    <row r="31" spans="2:22" x14ac:dyDescent="0.55000000000000004">
      <c r="B31" s="4" t="s">
        <v>129</v>
      </c>
      <c r="D31" s="29">
        <v>0</v>
      </c>
      <c r="F31" s="29">
        <v>172087828</v>
      </c>
      <c r="H31" s="29">
        <v>0</v>
      </c>
      <c r="J31" s="29">
        <v>172087828</v>
      </c>
      <c r="L31" s="54">
        <v>6.3E-3</v>
      </c>
      <c r="N31" s="29">
        <v>0</v>
      </c>
      <c r="P31" s="29">
        <v>665185645</v>
      </c>
      <c r="R31" s="29">
        <v>0</v>
      </c>
      <c r="T31" s="29">
        <v>665185645</v>
      </c>
      <c r="V31" s="54">
        <v>1.2699999999999999E-2</v>
      </c>
    </row>
    <row r="32" spans="2:22" x14ac:dyDescent="0.55000000000000004">
      <c r="B32" s="4" t="s">
        <v>147</v>
      </c>
      <c r="D32" s="29">
        <v>0</v>
      </c>
      <c r="F32" s="29">
        <v>950112990</v>
      </c>
      <c r="H32" s="29">
        <v>0</v>
      </c>
      <c r="J32" s="29">
        <v>950112990</v>
      </c>
      <c r="L32" s="54">
        <v>3.4599999999999999E-2</v>
      </c>
      <c r="N32" s="29">
        <v>0</v>
      </c>
      <c r="P32" s="29">
        <v>214375489</v>
      </c>
      <c r="R32" s="29">
        <v>0</v>
      </c>
      <c r="T32" s="29">
        <v>214375489</v>
      </c>
      <c r="V32" s="54">
        <v>4.1000000000000003E-3</v>
      </c>
    </row>
    <row r="33" spans="2:22" x14ac:dyDescent="0.55000000000000004">
      <c r="B33" s="4" t="s">
        <v>130</v>
      </c>
      <c r="D33" s="29">
        <v>0</v>
      </c>
      <c r="F33" s="29">
        <v>833832302</v>
      </c>
      <c r="H33" s="29">
        <v>0</v>
      </c>
      <c r="J33" s="29">
        <v>833832302</v>
      </c>
      <c r="L33" s="54">
        <v>3.04E-2</v>
      </c>
      <c r="N33" s="29">
        <v>0</v>
      </c>
      <c r="P33" s="29">
        <v>197960187</v>
      </c>
      <c r="R33" s="29">
        <v>0</v>
      </c>
      <c r="T33" s="29">
        <v>197960187</v>
      </c>
      <c r="V33" s="54">
        <v>3.8E-3</v>
      </c>
    </row>
    <row r="34" spans="2:22" x14ac:dyDescent="0.55000000000000004">
      <c r="B34" s="4" t="s">
        <v>137</v>
      </c>
      <c r="D34" s="29">
        <v>0</v>
      </c>
      <c r="F34" s="29">
        <v>0</v>
      </c>
      <c r="H34" s="29">
        <v>0</v>
      </c>
      <c r="J34" s="29">
        <v>0</v>
      </c>
      <c r="L34" s="54">
        <v>0</v>
      </c>
      <c r="N34" s="29">
        <v>0</v>
      </c>
      <c r="P34" s="29">
        <v>0</v>
      </c>
      <c r="R34" s="29">
        <v>180312345</v>
      </c>
      <c r="T34" s="29">
        <v>180312345</v>
      </c>
      <c r="V34" s="54">
        <v>3.5000000000000001E-3</v>
      </c>
    </row>
    <row r="35" spans="2:22" x14ac:dyDescent="0.55000000000000004">
      <c r="B35" s="4" t="s">
        <v>141</v>
      </c>
      <c r="D35" s="29">
        <v>0</v>
      </c>
      <c r="F35" s="29">
        <v>0</v>
      </c>
      <c r="H35" s="29">
        <v>0</v>
      </c>
      <c r="J35" s="29">
        <v>0</v>
      </c>
      <c r="L35" s="54">
        <v>0</v>
      </c>
      <c r="N35" s="29">
        <v>0</v>
      </c>
      <c r="P35" s="29">
        <v>0</v>
      </c>
      <c r="R35" s="29">
        <v>143618477</v>
      </c>
      <c r="T35" s="29">
        <v>143618477</v>
      </c>
      <c r="V35" s="54">
        <v>2.7000000000000001E-3</v>
      </c>
    </row>
    <row r="36" spans="2:22" x14ac:dyDescent="0.55000000000000004">
      <c r="B36" s="4" t="s">
        <v>149</v>
      </c>
      <c r="D36" s="29">
        <v>0</v>
      </c>
      <c r="F36" s="29">
        <v>0</v>
      </c>
      <c r="H36" s="29">
        <v>0</v>
      </c>
      <c r="J36" s="29">
        <v>0</v>
      </c>
      <c r="L36" s="54">
        <v>0</v>
      </c>
      <c r="N36" s="29">
        <v>0</v>
      </c>
      <c r="P36" s="29">
        <v>0</v>
      </c>
      <c r="R36" s="29">
        <v>39842440</v>
      </c>
      <c r="T36" s="29">
        <v>39842440</v>
      </c>
      <c r="V36" s="54">
        <v>8.0000000000000004E-4</v>
      </c>
    </row>
    <row r="37" spans="2:22" x14ac:dyDescent="0.55000000000000004">
      <c r="B37" s="4" t="s">
        <v>15</v>
      </c>
      <c r="D37" s="29">
        <v>0</v>
      </c>
      <c r="F37" s="29">
        <v>33851080</v>
      </c>
      <c r="H37" s="29">
        <v>0</v>
      </c>
      <c r="J37" s="29">
        <v>33851080</v>
      </c>
      <c r="L37" s="54">
        <v>1.1999999999999999E-3</v>
      </c>
      <c r="N37" s="29">
        <v>0</v>
      </c>
      <c r="P37" s="29">
        <v>22804938</v>
      </c>
      <c r="R37" s="29">
        <v>0</v>
      </c>
      <c r="T37" s="29">
        <v>22804938</v>
      </c>
      <c r="V37" s="54">
        <v>4.0000000000000002E-4</v>
      </c>
    </row>
    <row r="38" spans="2:22" x14ac:dyDescent="0.55000000000000004">
      <c r="B38" s="4" t="s">
        <v>140</v>
      </c>
      <c r="D38" s="29">
        <v>0</v>
      </c>
      <c r="F38" s="29">
        <v>1945356</v>
      </c>
      <c r="H38" s="29">
        <v>0</v>
      </c>
      <c r="J38" s="29">
        <v>1945356</v>
      </c>
      <c r="L38" s="54">
        <v>1E-4</v>
      </c>
      <c r="N38" s="29">
        <v>0</v>
      </c>
      <c r="P38" s="29">
        <v>9519023</v>
      </c>
      <c r="R38" s="29">
        <v>0</v>
      </c>
      <c r="T38" s="29">
        <v>9519023</v>
      </c>
      <c r="V38" s="54">
        <v>2.0000000000000001E-4</v>
      </c>
    </row>
    <row r="39" spans="2:22" x14ac:dyDescent="0.55000000000000004">
      <c r="B39" s="4" t="s">
        <v>167</v>
      </c>
      <c r="D39" s="29">
        <v>0</v>
      </c>
      <c r="F39" s="29">
        <v>-28651977</v>
      </c>
      <c r="H39" s="29">
        <v>0</v>
      </c>
      <c r="J39" s="29">
        <v>-28651977</v>
      </c>
      <c r="L39" s="54">
        <v>-1E-3</v>
      </c>
      <c r="N39" s="29">
        <v>0</v>
      </c>
      <c r="P39" s="29">
        <v>-28651977</v>
      </c>
      <c r="R39" s="29">
        <v>0</v>
      </c>
      <c r="T39" s="29">
        <v>-28651977</v>
      </c>
      <c r="V39" s="54">
        <v>-5.0000000000000001E-4</v>
      </c>
    </row>
    <row r="40" spans="2:22" x14ac:dyDescent="0.55000000000000004">
      <c r="B40" s="4" t="s">
        <v>164</v>
      </c>
      <c r="D40" s="29">
        <v>0</v>
      </c>
      <c r="F40" s="29">
        <v>-317409301</v>
      </c>
      <c r="H40" s="29">
        <v>0</v>
      </c>
      <c r="J40" s="29">
        <v>-317409301</v>
      </c>
      <c r="L40" s="54">
        <v>-1.1599999999999999E-2</v>
      </c>
      <c r="N40" s="29">
        <v>0</v>
      </c>
      <c r="P40" s="29">
        <v>-317409301</v>
      </c>
      <c r="R40" s="29">
        <v>0</v>
      </c>
      <c r="T40" s="29">
        <v>-317409301</v>
      </c>
      <c r="V40" s="54">
        <v>-6.1000000000000004E-3</v>
      </c>
    </row>
    <row r="41" spans="2:22" x14ac:dyDescent="0.55000000000000004">
      <c r="B41" s="4" t="s">
        <v>166</v>
      </c>
      <c r="D41" s="29">
        <v>0</v>
      </c>
      <c r="F41" s="29">
        <v>-366513316</v>
      </c>
      <c r="H41" s="29">
        <v>0</v>
      </c>
      <c r="J41" s="29">
        <v>-366513316</v>
      </c>
      <c r="L41" s="54">
        <v>-1.34E-2</v>
      </c>
      <c r="N41" s="29">
        <v>0</v>
      </c>
      <c r="P41" s="29">
        <v>-366513316</v>
      </c>
      <c r="R41" s="29">
        <v>0</v>
      </c>
      <c r="T41" s="29">
        <v>-366513316</v>
      </c>
      <c r="V41" s="54">
        <v>-7.0000000000000001E-3</v>
      </c>
    </row>
    <row r="42" spans="2:22" x14ac:dyDescent="0.55000000000000004">
      <c r="B42" s="4" t="s">
        <v>163</v>
      </c>
      <c r="D42" s="29">
        <v>0</v>
      </c>
      <c r="F42" s="29">
        <v>-787259569</v>
      </c>
      <c r="H42" s="29">
        <v>0</v>
      </c>
      <c r="J42" s="29">
        <v>-787259569</v>
      </c>
      <c r="L42" s="54">
        <v>-2.87E-2</v>
      </c>
      <c r="N42" s="29">
        <v>0</v>
      </c>
      <c r="P42" s="29">
        <v>-787259569</v>
      </c>
      <c r="R42" s="29">
        <v>0</v>
      </c>
      <c r="T42" s="29">
        <v>-787259569</v>
      </c>
      <c r="V42" s="54">
        <v>-1.5100000000000001E-2</v>
      </c>
    </row>
    <row r="43" spans="2:22" x14ac:dyDescent="0.55000000000000004">
      <c r="D43" s="29"/>
      <c r="F43" s="29"/>
      <c r="H43" s="29"/>
      <c r="J43" s="29"/>
      <c r="L43" s="54"/>
      <c r="N43" s="29"/>
      <c r="P43" s="29"/>
      <c r="R43" s="29"/>
      <c r="T43" s="29"/>
      <c r="V43" s="54"/>
    </row>
    <row r="44" spans="2:22" ht="21.75" thickBot="1" x14ac:dyDescent="0.6">
      <c r="B44" s="52" t="s">
        <v>102</v>
      </c>
      <c r="D44" s="53">
        <f>SUM(D11:D42)</f>
        <v>3880592077</v>
      </c>
      <c r="F44" s="53">
        <f>SUM(F11:F42)</f>
        <v>22780813529</v>
      </c>
      <c r="H44" s="53">
        <f>SUM(H11:H42)</f>
        <v>0</v>
      </c>
      <c r="J44" s="53">
        <f>SUM(J11:J42)</f>
        <v>26661405606</v>
      </c>
      <c r="L44" s="71">
        <f>SUM(L11:L43)</f>
        <v>0.97169999999999979</v>
      </c>
      <c r="N44" s="53">
        <f>SUM(N11:N42)</f>
        <v>3880592077</v>
      </c>
      <c r="P44" s="53">
        <f>SUM(P11:P42)</f>
        <v>45702281452</v>
      </c>
      <c r="R44" s="53">
        <f>SUM(R11:R42)</f>
        <v>1554295966</v>
      </c>
      <c r="T44" s="53">
        <f>SUM(T11:T42)</f>
        <v>51137169495</v>
      </c>
      <c r="V44" s="71">
        <f>SUM(V11:V42)</f>
        <v>0.97859999999999969</v>
      </c>
    </row>
    <row r="45" spans="2:22" ht="21.75" thickTop="1" x14ac:dyDescent="0.55000000000000004"/>
    <row r="46" spans="2:22" ht="30" x14ac:dyDescent="0.75">
      <c r="L46" s="66">
        <v>9</v>
      </c>
    </row>
  </sheetData>
  <sortState xmlns:xlrd2="http://schemas.microsoft.com/office/spreadsheetml/2017/richdata2" ref="B11:V42">
    <sortCondition descending="1" ref="T11:T42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25" right="0.25" top="0.75" bottom="0.75" header="0.3" footer="0.3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8"/>
  <sheetViews>
    <sheetView rightToLeft="1" zoomScale="85" zoomScaleNormal="85" workbookViewId="0">
      <selection activeCell="X13" sqref="X13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2:28" ht="30" x14ac:dyDescent="0.55000000000000004">
      <c r="B3" s="126" t="s">
        <v>63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2:28" ht="30" x14ac:dyDescent="0.55000000000000004">
      <c r="B4" s="126" t="s">
        <v>161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5" customFormat="1" ht="24" x14ac:dyDescent="0.6">
      <c r="B8" s="152" t="s">
        <v>2</v>
      </c>
      <c r="D8" s="151" t="s">
        <v>73</v>
      </c>
      <c r="E8" s="151" t="s">
        <v>73</v>
      </c>
      <c r="F8" s="151" t="s">
        <v>73</v>
      </c>
      <c r="G8" s="151" t="s">
        <v>73</v>
      </c>
      <c r="H8" s="151" t="s">
        <v>73</v>
      </c>
      <c r="J8" s="151" t="s">
        <v>65</v>
      </c>
      <c r="K8" s="151" t="s">
        <v>65</v>
      </c>
      <c r="L8" s="151" t="s">
        <v>65</v>
      </c>
      <c r="M8" s="151" t="s">
        <v>65</v>
      </c>
      <c r="N8" s="151" t="s">
        <v>65</v>
      </c>
      <c r="P8" s="151" t="s">
        <v>66</v>
      </c>
      <c r="Q8" s="151" t="s">
        <v>66</v>
      </c>
      <c r="R8" s="151" t="s">
        <v>66</v>
      </c>
      <c r="S8" s="151" t="s">
        <v>66</v>
      </c>
      <c r="T8" s="151" t="s">
        <v>66</v>
      </c>
    </row>
    <row r="9" spans="2:28" s="45" customFormat="1" ht="56.25" customHeight="1" x14ac:dyDescent="0.6">
      <c r="B9" s="152" t="s">
        <v>2</v>
      </c>
      <c r="D9" s="150" t="s">
        <v>74</v>
      </c>
      <c r="E9" s="67"/>
      <c r="F9" s="150" t="s">
        <v>75</v>
      </c>
      <c r="G9" s="67"/>
      <c r="H9" s="150" t="s">
        <v>76</v>
      </c>
      <c r="J9" s="150" t="s">
        <v>77</v>
      </c>
      <c r="K9" s="67"/>
      <c r="L9" s="150" t="s">
        <v>70</v>
      </c>
      <c r="M9" s="67"/>
      <c r="N9" s="150" t="s">
        <v>78</v>
      </c>
      <c r="P9" s="150" t="s">
        <v>77</v>
      </c>
      <c r="Q9" s="67"/>
      <c r="R9" s="150" t="s">
        <v>70</v>
      </c>
      <c r="S9" s="67"/>
      <c r="T9" s="150" t="s">
        <v>78</v>
      </c>
    </row>
    <row r="10" spans="2:28" s="4" customFormat="1" ht="42" x14ac:dyDescent="0.55000000000000004">
      <c r="B10" s="51" t="s">
        <v>16</v>
      </c>
      <c r="D10" s="123" t="s">
        <v>179</v>
      </c>
      <c r="E10" s="122"/>
      <c r="F10" s="105">
        <v>414000</v>
      </c>
      <c r="G10" s="122"/>
      <c r="H10" s="105">
        <v>3370</v>
      </c>
      <c r="I10" s="122"/>
      <c r="J10" s="105">
        <v>1395180000</v>
      </c>
      <c r="K10" s="122"/>
      <c r="L10" s="105">
        <v>186300000</v>
      </c>
      <c r="M10" s="122"/>
      <c r="N10" s="105">
        <v>1208880000</v>
      </c>
      <c r="O10" s="122"/>
      <c r="P10" s="105">
        <v>1395180000</v>
      </c>
      <c r="Q10" s="122"/>
      <c r="R10" s="105">
        <v>186300000</v>
      </c>
      <c r="S10" s="122"/>
      <c r="T10" s="105">
        <v>1208880000</v>
      </c>
    </row>
    <row r="11" spans="2:28" s="4" customFormat="1" ht="42" x14ac:dyDescent="0.55000000000000004">
      <c r="B11" s="41" t="s">
        <v>135</v>
      </c>
      <c r="D11" s="124" t="s">
        <v>180</v>
      </c>
      <c r="E11" s="122"/>
      <c r="F11" s="125">
        <v>577650</v>
      </c>
      <c r="G11" s="122"/>
      <c r="H11" s="125">
        <v>2180</v>
      </c>
      <c r="I11" s="122"/>
      <c r="J11" s="125">
        <v>1259277000</v>
      </c>
      <c r="K11" s="122"/>
      <c r="L11" s="125">
        <v>173949715</v>
      </c>
      <c r="M11" s="122"/>
      <c r="N11" s="125">
        <v>1085327285</v>
      </c>
      <c r="O11" s="122"/>
      <c r="P11" s="125">
        <v>1259277000</v>
      </c>
      <c r="Q11" s="122"/>
      <c r="R11" s="125">
        <v>173949715</v>
      </c>
      <c r="S11" s="122"/>
      <c r="T11" s="125">
        <v>1085327285</v>
      </c>
    </row>
    <row r="12" spans="2:28" s="4" customFormat="1" ht="42" x14ac:dyDescent="0.55000000000000004">
      <c r="B12" s="41" t="s">
        <v>132</v>
      </c>
      <c r="D12" s="124" t="s">
        <v>181</v>
      </c>
      <c r="E12" s="122"/>
      <c r="F12" s="125">
        <v>363478</v>
      </c>
      <c r="G12" s="122"/>
      <c r="H12" s="125">
        <v>5055</v>
      </c>
      <c r="I12" s="122"/>
      <c r="J12" s="125">
        <v>1837381290</v>
      </c>
      <c r="K12" s="122"/>
      <c r="L12" s="125">
        <v>250996498</v>
      </c>
      <c r="M12" s="122"/>
      <c r="N12" s="125">
        <v>1586384792</v>
      </c>
      <c r="O12" s="122"/>
      <c r="P12" s="125">
        <v>1837381290</v>
      </c>
      <c r="Q12" s="122"/>
      <c r="R12" s="125">
        <v>250996498</v>
      </c>
      <c r="S12" s="122"/>
      <c r="T12" s="125">
        <v>1586384792</v>
      </c>
    </row>
    <row r="13" spans="2:28" s="4" customFormat="1" x14ac:dyDescent="0.55000000000000004">
      <c r="B13" s="41"/>
      <c r="D13" s="124"/>
      <c r="E13" s="120"/>
      <c r="F13" s="125"/>
      <c r="G13" s="120"/>
      <c r="H13" s="125"/>
      <c r="I13" s="120"/>
      <c r="J13" s="125"/>
      <c r="K13" s="120"/>
      <c r="L13" s="125"/>
      <c r="M13" s="120"/>
      <c r="N13" s="125"/>
      <c r="O13" s="120"/>
      <c r="P13" s="125"/>
      <c r="Q13" s="120"/>
      <c r="R13" s="125"/>
      <c r="S13" s="120"/>
      <c r="T13" s="125"/>
    </row>
    <row r="14" spans="2:28" s="4" customFormat="1" x14ac:dyDescent="0.55000000000000004">
      <c r="B14" s="41"/>
      <c r="D14" s="124"/>
      <c r="E14" s="120"/>
      <c r="F14" s="125"/>
      <c r="G14" s="120"/>
      <c r="H14" s="125"/>
      <c r="I14" s="120"/>
      <c r="J14" s="125"/>
      <c r="K14" s="120"/>
      <c r="L14" s="125"/>
      <c r="M14" s="120"/>
      <c r="N14" s="125"/>
      <c r="O14" s="120"/>
      <c r="P14" s="125"/>
      <c r="Q14" s="120"/>
      <c r="R14" s="125"/>
      <c r="S14" s="120"/>
      <c r="T14" s="125"/>
    </row>
    <row r="15" spans="2:28" s="4" customFormat="1" x14ac:dyDescent="0.55000000000000004">
      <c r="D15" s="86"/>
      <c r="E15" s="86"/>
      <c r="F15" s="106"/>
      <c r="G15" s="86"/>
      <c r="H15" s="106"/>
      <c r="I15" s="86"/>
      <c r="J15" s="106"/>
      <c r="K15" s="86"/>
      <c r="L15" s="106"/>
      <c r="M15" s="86"/>
      <c r="N15" s="106"/>
      <c r="O15" s="86"/>
      <c r="P15" s="106"/>
      <c r="Q15" s="86"/>
      <c r="R15" s="106"/>
      <c r="S15" s="86"/>
      <c r="T15" s="106"/>
    </row>
    <row r="16" spans="2:28" ht="21.75" thickBot="1" x14ac:dyDescent="0.6">
      <c r="B16" s="73" t="s">
        <v>102</v>
      </c>
      <c r="C16" s="73"/>
      <c r="D16" s="73"/>
      <c r="E16" s="73"/>
      <c r="F16" s="83">
        <f>SUM(F10:F10)</f>
        <v>414000</v>
      </c>
      <c r="G16" s="83"/>
      <c r="H16" s="83">
        <f>SUM(H10:H15)</f>
        <v>10605</v>
      </c>
      <c r="I16" s="83"/>
      <c r="J16" s="83">
        <f>SUM(J10:J15)</f>
        <v>4491838290</v>
      </c>
      <c r="K16" s="83"/>
      <c r="L16" s="83">
        <f>SUM(L10:L15)</f>
        <v>611246213</v>
      </c>
      <c r="M16" s="83"/>
      <c r="N16" s="83">
        <f>SUM(N10:N15)</f>
        <v>3880592077</v>
      </c>
      <c r="O16" s="83"/>
      <c r="P16" s="83">
        <f>SUM(P10:P15)</f>
        <v>4491838290</v>
      </c>
      <c r="Q16" s="99"/>
      <c r="R16" s="83">
        <f>SUM(R10:R10)</f>
        <v>186300000</v>
      </c>
      <c r="S16" s="99"/>
      <c r="T16" s="83">
        <f>SUM(T10:T15)</f>
        <v>3880592077</v>
      </c>
    </row>
    <row r="17" spans="10:10" ht="21.75" thickTop="1" x14ac:dyDescent="0.55000000000000004"/>
    <row r="18" spans="10:10" ht="30" x14ac:dyDescent="0.75">
      <c r="J18" s="61">
        <v>10</v>
      </c>
    </row>
  </sheetData>
  <sortState xmlns:xlrd2="http://schemas.microsoft.com/office/spreadsheetml/2017/richdata2" ref="B10:T12">
    <sortCondition descending="1" ref="T10:T12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6"/>
  <sheetViews>
    <sheetView rightToLeft="1" topLeftCell="A10" zoomScale="70" zoomScaleNormal="70" workbookViewId="0">
      <selection activeCell="AB25" sqref="AB25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33.71093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3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2:28" ht="30" x14ac:dyDescent="0.55000000000000004">
      <c r="B3" s="128" t="s">
        <v>63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2:28" ht="30" x14ac:dyDescent="0.55000000000000004">
      <c r="B4" s="128" t="s">
        <v>161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125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27" t="s">
        <v>2</v>
      </c>
      <c r="D8" s="128" t="s">
        <v>65</v>
      </c>
      <c r="E8" s="128" t="s">
        <v>65</v>
      </c>
      <c r="F8" s="128" t="s">
        <v>65</v>
      </c>
      <c r="G8" s="128" t="s">
        <v>65</v>
      </c>
      <c r="H8" s="128" t="s">
        <v>65</v>
      </c>
      <c r="I8" s="128" t="s">
        <v>65</v>
      </c>
      <c r="J8" s="128" t="s">
        <v>65</v>
      </c>
      <c r="L8" s="128" t="s">
        <v>66</v>
      </c>
      <c r="M8" s="128" t="s">
        <v>66</v>
      </c>
      <c r="N8" s="128" t="s">
        <v>66</v>
      </c>
      <c r="O8" s="128" t="s">
        <v>66</v>
      </c>
      <c r="P8" s="128" t="s">
        <v>66</v>
      </c>
      <c r="Q8" s="128" t="s">
        <v>66</v>
      </c>
      <c r="R8" s="128" t="s">
        <v>66</v>
      </c>
    </row>
    <row r="9" spans="2:28" ht="48" customHeight="1" x14ac:dyDescent="0.65">
      <c r="B9" s="127" t="s">
        <v>2</v>
      </c>
      <c r="D9" s="131" t="s">
        <v>6</v>
      </c>
      <c r="E9" s="57"/>
      <c r="F9" s="131" t="s">
        <v>81</v>
      </c>
      <c r="G9" s="57"/>
      <c r="H9" s="131" t="s">
        <v>82</v>
      </c>
      <c r="I9" s="57"/>
      <c r="J9" s="131" t="s">
        <v>83</v>
      </c>
      <c r="K9" s="44"/>
      <c r="L9" s="131" t="s">
        <v>6</v>
      </c>
      <c r="M9" s="57"/>
      <c r="N9" s="131" t="s">
        <v>81</v>
      </c>
      <c r="O9" s="57"/>
      <c r="P9" s="131" t="s">
        <v>82</v>
      </c>
      <c r="Q9" s="57"/>
      <c r="R9" s="131" t="s">
        <v>83</v>
      </c>
    </row>
    <row r="10" spans="2:28" s="108" customFormat="1" x14ac:dyDescent="0.55000000000000004">
      <c r="B10" s="107" t="s">
        <v>130</v>
      </c>
      <c r="D10" s="112">
        <v>60347</v>
      </c>
      <c r="E10" s="95"/>
      <c r="F10" s="112">
        <v>11532680571</v>
      </c>
      <c r="G10" s="95"/>
      <c r="H10" s="112">
        <v>10698848269</v>
      </c>
      <c r="I10" s="95"/>
      <c r="J10" s="112">
        <v>833832302</v>
      </c>
      <c r="K10" s="113"/>
      <c r="L10" s="112">
        <v>60347</v>
      </c>
      <c r="M10" s="95"/>
      <c r="N10" s="112">
        <v>11532680571</v>
      </c>
      <c r="O10" s="95"/>
      <c r="P10" s="112">
        <v>11334720384</v>
      </c>
      <c r="Q10" s="95"/>
      <c r="R10" s="112">
        <v>197960187</v>
      </c>
    </row>
    <row r="11" spans="2:28" s="108" customFormat="1" x14ac:dyDescent="0.55000000000000004">
      <c r="B11" s="108" t="s">
        <v>79</v>
      </c>
      <c r="D11" s="114">
        <v>530330</v>
      </c>
      <c r="E11" s="95"/>
      <c r="F11" s="114">
        <v>12256807973</v>
      </c>
      <c r="G11" s="95"/>
      <c r="H11" s="114">
        <v>10859795451</v>
      </c>
      <c r="I11" s="95"/>
      <c r="J11" s="114">
        <v>1397012522</v>
      </c>
      <c r="K11" s="113"/>
      <c r="L11" s="114">
        <v>530330</v>
      </c>
      <c r="M11" s="95"/>
      <c r="N11" s="114">
        <v>12256807973</v>
      </c>
      <c r="O11" s="95"/>
      <c r="P11" s="114">
        <v>9154304789</v>
      </c>
      <c r="Q11" s="95"/>
      <c r="R11" s="114">
        <v>3102503184</v>
      </c>
    </row>
    <row r="12" spans="2:28" s="108" customFormat="1" x14ac:dyDescent="0.55000000000000004">
      <c r="B12" s="109" t="s">
        <v>129</v>
      </c>
      <c r="D12" s="115">
        <v>332919</v>
      </c>
      <c r="E12" s="95"/>
      <c r="F12" s="115">
        <v>4110251598</v>
      </c>
      <c r="G12" s="95"/>
      <c r="H12" s="115">
        <v>3938163770</v>
      </c>
      <c r="I12" s="95"/>
      <c r="J12" s="115">
        <v>172087828</v>
      </c>
      <c r="K12" s="113"/>
      <c r="L12" s="115">
        <v>332919</v>
      </c>
      <c r="M12" s="95"/>
      <c r="N12" s="115">
        <v>4110251598</v>
      </c>
      <c r="O12" s="95"/>
      <c r="P12" s="115">
        <v>3445065953</v>
      </c>
      <c r="Q12" s="95"/>
      <c r="R12" s="115">
        <v>665185645</v>
      </c>
    </row>
    <row r="13" spans="2:28" s="108" customFormat="1" x14ac:dyDescent="0.55000000000000004">
      <c r="B13" s="108" t="s">
        <v>165</v>
      </c>
      <c r="D13" s="114">
        <v>3778923</v>
      </c>
      <c r="E13" s="95"/>
      <c r="F13" s="114">
        <v>42485318396</v>
      </c>
      <c r="G13" s="95"/>
      <c r="H13" s="114">
        <v>36591017986</v>
      </c>
      <c r="I13" s="95"/>
      <c r="J13" s="114">
        <v>5894300410</v>
      </c>
      <c r="K13" s="113"/>
      <c r="L13" s="114">
        <v>3778923</v>
      </c>
      <c r="M13" s="95"/>
      <c r="N13" s="114">
        <v>42485318396</v>
      </c>
      <c r="O13" s="95"/>
      <c r="P13" s="114">
        <v>36591017986</v>
      </c>
      <c r="Q13" s="95"/>
      <c r="R13" s="114">
        <v>5894300410</v>
      </c>
    </row>
    <row r="14" spans="2:28" s="108" customFormat="1" x14ac:dyDescent="0.55000000000000004">
      <c r="B14" s="108" t="s">
        <v>147</v>
      </c>
      <c r="D14" s="114">
        <v>2655000</v>
      </c>
      <c r="E14" s="95"/>
      <c r="F14" s="114">
        <v>15149023785</v>
      </c>
      <c r="G14" s="95"/>
      <c r="H14" s="114">
        <v>14198910795</v>
      </c>
      <c r="I14" s="95"/>
      <c r="J14" s="114">
        <v>950112990</v>
      </c>
      <c r="K14" s="113"/>
      <c r="L14" s="114">
        <v>2655000</v>
      </c>
      <c r="M14" s="95"/>
      <c r="N14" s="114">
        <v>15149023785</v>
      </c>
      <c r="O14" s="95"/>
      <c r="P14" s="114">
        <v>14934648296</v>
      </c>
      <c r="Q14" s="95"/>
      <c r="R14" s="114">
        <v>214375489</v>
      </c>
    </row>
    <row r="15" spans="2:28" s="108" customFormat="1" x14ac:dyDescent="0.55000000000000004">
      <c r="B15" s="108" t="s">
        <v>168</v>
      </c>
      <c r="D15" s="114">
        <v>940456</v>
      </c>
      <c r="E15" s="95"/>
      <c r="F15" s="114">
        <v>16369403621</v>
      </c>
      <c r="G15" s="95"/>
      <c r="H15" s="114">
        <v>15014954934</v>
      </c>
      <c r="I15" s="95"/>
      <c r="J15" s="114">
        <v>1354448687</v>
      </c>
      <c r="K15" s="113"/>
      <c r="L15" s="114">
        <v>940456</v>
      </c>
      <c r="M15" s="95"/>
      <c r="N15" s="114">
        <v>16369403621</v>
      </c>
      <c r="O15" s="95"/>
      <c r="P15" s="114">
        <v>15014954934</v>
      </c>
      <c r="Q15" s="95"/>
      <c r="R15" s="114">
        <v>1354448687</v>
      </c>
    </row>
    <row r="16" spans="2:28" s="108" customFormat="1" x14ac:dyDescent="0.55000000000000004">
      <c r="B16" s="108" t="s">
        <v>14</v>
      </c>
      <c r="D16" s="114">
        <v>1382000</v>
      </c>
      <c r="E16" s="95"/>
      <c r="F16" s="114">
        <v>12377731671</v>
      </c>
      <c r="G16" s="95"/>
      <c r="H16" s="114">
        <v>12171665106</v>
      </c>
      <c r="I16" s="95"/>
      <c r="J16" s="114">
        <v>206066565</v>
      </c>
      <c r="K16" s="113"/>
      <c r="L16" s="114">
        <v>1382000</v>
      </c>
      <c r="M16" s="95"/>
      <c r="N16" s="114">
        <v>12377731671</v>
      </c>
      <c r="O16" s="95"/>
      <c r="P16" s="114">
        <v>10372017105</v>
      </c>
      <c r="Q16" s="95"/>
      <c r="R16" s="114">
        <v>2005714566</v>
      </c>
    </row>
    <row r="17" spans="2:18" s="108" customFormat="1" x14ac:dyDescent="0.55000000000000004">
      <c r="B17" s="109" t="s">
        <v>128</v>
      </c>
      <c r="D17" s="115">
        <v>1814680</v>
      </c>
      <c r="E17" s="95"/>
      <c r="F17" s="115">
        <v>6311785406</v>
      </c>
      <c r="G17" s="95"/>
      <c r="H17" s="115">
        <v>5283572293</v>
      </c>
      <c r="I17" s="95"/>
      <c r="J17" s="115">
        <v>1028213113</v>
      </c>
      <c r="K17" s="113"/>
      <c r="L17" s="115">
        <v>1814680</v>
      </c>
      <c r="M17" s="95"/>
      <c r="N17" s="115">
        <v>6311785406</v>
      </c>
      <c r="O17" s="95"/>
      <c r="P17" s="115">
        <v>4556607584</v>
      </c>
      <c r="Q17" s="95"/>
      <c r="R17" s="115">
        <v>1755177822</v>
      </c>
    </row>
    <row r="18" spans="2:18" s="108" customFormat="1" x14ac:dyDescent="0.55000000000000004">
      <c r="B18" s="108" t="s">
        <v>163</v>
      </c>
      <c r="D18" s="114">
        <v>439000</v>
      </c>
      <c r="E18" s="95"/>
      <c r="F18" s="114">
        <v>29198717734</v>
      </c>
      <c r="G18" s="95"/>
      <c r="H18" s="114">
        <v>29985977304</v>
      </c>
      <c r="I18" s="95"/>
      <c r="J18" s="114">
        <v>-787259569</v>
      </c>
      <c r="K18" s="113"/>
      <c r="L18" s="114">
        <v>439000</v>
      </c>
      <c r="M18" s="95"/>
      <c r="N18" s="114">
        <v>29198717734</v>
      </c>
      <c r="O18" s="95"/>
      <c r="P18" s="114">
        <v>29985977304</v>
      </c>
      <c r="Q18" s="95"/>
      <c r="R18" s="114">
        <v>-787259569</v>
      </c>
    </row>
    <row r="19" spans="2:18" s="108" customFormat="1" x14ac:dyDescent="0.55000000000000004">
      <c r="B19" s="108" t="s">
        <v>138</v>
      </c>
      <c r="D19" s="114">
        <v>723736</v>
      </c>
      <c r="E19" s="95"/>
      <c r="F19" s="114">
        <v>25287956443</v>
      </c>
      <c r="G19" s="95"/>
      <c r="H19" s="114">
        <v>25111730602</v>
      </c>
      <c r="I19" s="95"/>
      <c r="J19" s="114">
        <v>176225841</v>
      </c>
      <c r="K19" s="113"/>
      <c r="L19" s="114">
        <v>723736</v>
      </c>
      <c r="M19" s="95"/>
      <c r="N19" s="114">
        <v>25287956443</v>
      </c>
      <c r="O19" s="95"/>
      <c r="P19" s="114">
        <v>23347557462</v>
      </c>
      <c r="Q19" s="95"/>
      <c r="R19" s="114">
        <v>1940398981</v>
      </c>
    </row>
    <row r="20" spans="2:18" s="108" customFormat="1" x14ac:dyDescent="0.55000000000000004">
      <c r="B20" s="108" t="s">
        <v>166</v>
      </c>
      <c r="D20" s="114">
        <v>1138606</v>
      </c>
      <c r="E20" s="95"/>
      <c r="F20" s="114">
        <v>19365633445</v>
      </c>
      <c r="G20" s="95"/>
      <c r="H20" s="114">
        <v>19732146762</v>
      </c>
      <c r="I20" s="95"/>
      <c r="J20" s="114">
        <v>-366513316</v>
      </c>
      <c r="K20" s="113"/>
      <c r="L20" s="114">
        <v>1138606</v>
      </c>
      <c r="M20" s="95"/>
      <c r="N20" s="114">
        <v>19365633445</v>
      </c>
      <c r="O20" s="95"/>
      <c r="P20" s="114">
        <v>19732146762</v>
      </c>
      <c r="Q20" s="95"/>
      <c r="R20" s="114">
        <v>-366513316</v>
      </c>
    </row>
    <row r="21" spans="2:18" s="108" customFormat="1" x14ac:dyDescent="0.55000000000000004">
      <c r="B21" s="109" t="s">
        <v>167</v>
      </c>
      <c r="D21" s="115">
        <v>501303</v>
      </c>
      <c r="E21" s="95"/>
      <c r="F21" s="115">
        <v>1820363862</v>
      </c>
      <c r="G21" s="95"/>
      <c r="H21" s="115">
        <v>1849015840</v>
      </c>
      <c r="I21" s="95"/>
      <c r="J21" s="115">
        <v>-28651977</v>
      </c>
      <c r="K21" s="113"/>
      <c r="L21" s="115">
        <v>501303</v>
      </c>
      <c r="M21" s="95"/>
      <c r="N21" s="115">
        <v>1820363862</v>
      </c>
      <c r="O21" s="95"/>
      <c r="P21" s="115">
        <v>1849015840</v>
      </c>
      <c r="Q21" s="95"/>
      <c r="R21" s="115">
        <v>-28651977</v>
      </c>
    </row>
    <row r="22" spans="2:18" s="108" customFormat="1" x14ac:dyDescent="0.55000000000000004">
      <c r="B22" s="108" t="s">
        <v>148</v>
      </c>
      <c r="D22" s="114">
        <v>1481018</v>
      </c>
      <c r="E22" s="95"/>
      <c r="F22" s="114">
        <v>26588039328</v>
      </c>
      <c r="G22" s="95"/>
      <c r="H22" s="114">
        <v>25127024637</v>
      </c>
      <c r="I22" s="95"/>
      <c r="J22" s="114">
        <v>1461014691</v>
      </c>
      <c r="K22" s="113"/>
      <c r="L22" s="114">
        <v>1481018</v>
      </c>
      <c r="M22" s="95"/>
      <c r="N22" s="114">
        <v>26588039328</v>
      </c>
      <c r="O22" s="95"/>
      <c r="P22" s="114">
        <v>25112199117</v>
      </c>
      <c r="Q22" s="95"/>
      <c r="R22" s="114">
        <v>1475840211</v>
      </c>
    </row>
    <row r="23" spans="2:18" s="108" customFormat="1" x14ac:dyDescent="0.55000000000000004">
      <c r="B23" s="108" t="s">
        <v>15</v>
      </c>
      <c r="D23" s="114">
        <v>35846</v>
      </c>
      <c r="E23" s="95"/>
      <c r="F23" s="114">
        <v>449684879</v>
      </c>
      <c r="G23" s="95"/>
      <c r="H23" s="114">
        <v>415833799</v>
      </c>
      <c r="I23" s="95"/>
      <c r="J23" s="114">
        <v>33851080</v>
      </c>
      <c r="K23" s="113"/>
      <c r="L23" s="114">
        <v>35846</v>
      </c>
      <c r="M23" s="95"/>
      <c r="N23" s="114">
        <v>449684879</v>
      </c>
      <c r="O23" s="95"/>
      <c r="P23" s="114">
        <v>426879941</v>
      </c>
      <c r="Q23" s="95"/>
      <c r="R23" s="114">
        <v>22804938</v>
      </c>
    </row>
    <row r="24" spans="2:18" s="108" customFormat="1" x14ac:dyDescent="0.55000000000000004">
      <c r="B24" s="109" t="s">
        <v>164</v>
      </c>
      <c r="D24" s="115">
        <v>250000</v>
      </c>
      <c r="E24" s="95"/>
      <c r="F24" s="115">
        <v>19560418875</v>
      </c>
      <c r="G24" s="95"/>
      <c r="H24" s="115">
        <v>19877828176</v>
      </c>
      <c r="I24" s="95"/>
      <c r="J24" s="115">
        <v>-317409301</v>
      </c>
      <c r="K24" s="113"/>
      <c r="L24" s="115">
        <v>250000</v>
      </c>
      <c r="M24" s="95"/>
      <c r="N24" s="115">
        <v>19560418875</v>
      </c>
      <c r="O24" s="95"/>
      <c r="P24" s="115">
        <v>19877828176</v>
      </c>
      <c r="Q24" s="95"/>
      <c r="R24" s="115">
        <v>-317409301</v>
      </c>
    </row>
    <row r="25" spans="2:18" s="108" customFormat="1" x14ac:dyDescent="0.55000000000000004">
      <c r="B25" s="108" t="s">
        <v>134</v>
      </c>
      <c r="D25" s="114">
        <v>620000</v>
      </c>
      <c r="E25" s="95"/>
      <c r="F25" s="114">
        <v>5626919430</v>
      </c>
      <c r="G25" s="95"/>
      <c r="H25" s="114">
        <v>5090728860</v>
      </c>
      <c r="I25" s="95"/>
      <c r="J25" s="114">
        <v>536190570</v>
      </c>
      <c r="K25" s="113"/>
      <c r="L25" s="114">
        <v>620000</v>
      </c>
      <c r="M25" s="95"/>
      <c r="N25" s="114">
        <v>5626919430</v>
      </c>
      <c r="O25" s="95"/>
      <c r="P25" s="114">
        <v>4720942260</v>
      </c>
      <c r="Q25" s="95"/>
      <c r="R25" s="114">
        <v>905977170</v>
      </c>
    </row>
    <row r="26" spans="2:18" s="108" customFormat="1" x14ac:dyDescent="0.55000000000000004">
      <c r="B26" s="109" t="s">
        <v>16</v>
      </c>
      <c r="D26" s="115">
        <v>414000</v>
      </c>
      <c r="E26" s="95"/>
      <c r="F26" s="115">
        <v>8761616343</v>
      </c>
      <c r="G26" s="95"/>
      <c r="H26" s="115">
        <v>9996226443</v>
      </c>
      <c r="I26" s="95"/>
      <c r="J26" s="115">
        <v>-1234610100</v>
      </c>
      <c r="K26" s="113"/>
      <c r="L26" s="115">
        <v>414000</v>
      </c>
      <c r="M26" s="95"/>
      <c r="N26" s="115">
        <v>8761616343</v>
      </c>
      <c r="O26" s="95"/>
      <c r="P26" s="115">
        <v>8856269784</v>
      </c>
      <c r="Q26" s="95"/>
      <c r="R26" s="115">
        <v>-94653441</v>
      </c>
    </row>
    <row r="27" spans="2:18" s="108" customFormat="1" x14ac:dyDescent="0.55000000000000004">
      <c r="B27" s="108" t="s">
        <v>133</v>
      </c>
      <c r="D27" s="114">
        <v>770803</v>
      </c>
      <c r="E27" s="95"/>
      <c r="F27" s="114">
        <v>17071308569</v>
      </c>
      <c r="G27" s="95"/>
      <c r="H27" s="114">
        <v>15377969613</v>
      </c>
      <c r="I27" s="95"/>
      <c r="J27" s="114">
        <v>1693338956</v>
      </c>
      <c r="K27" s="113"/>
      <c r="L27" s="114">
        <v>770803</v>
      </c>
      <c r="M27" s="95"/>
      <c r="N27" s="114">
        <v>17071308569</v>
      </c>
      <c r="O27" s="95"/>
      <c r="P27" s="114">
        <v>14213235787</v>
      </c>
      <c r="Q27" s="95"/>
      <c r="R27" s="114">
        <v>2858072782</v>
      </c>
    </row>
    <row r="28" spans="2:18" s="108" customFormat="1" x14ac:dyDescent="0.55000000000000004">
      <c r="B28" s="108" t="s">
        <v>136</v>
      </c>
      <c r="D28" s="114">
        <v>522234</v>
      </c>
      <c r="E28" s="95"/>
      <c r="F28" s="114">
        <v>5596185909</v>
      </c>
      <c r="G28" s="95"/>
      <c r="H28" s="114">
        <v>5009983708</v>
      </c>
      <c r="I28" s="95"/>
      <c r="J28" s="114">
        <v>586202201</v>
      </c>
      <c r="K28" s="113"/>
      <c r="L28" s="114">
        <v>522234</v>
      </c>
      <c r="M28" s="95"/>
      <c r="N28" s="114">
        <v>5596185909</v>
      </c>
      <c r="O28" s="95"/>
      <c r="P28" s="114">
        <v>4585085564</v>
      </c>
      <c r="Q28" s="95"/>
      <c r="R28" s="114">
        <v>1011100345</v>
      </c>
    </row>
    <row r="29" spans="2:18" s="108" customFormat="1" x14ac:dyDescent="0.55000000000000004">
      <c r="B29" s="109" t="s">
        <v>139</v>
      </c>
      <c r="D29" s="115">
        <v>681827</v>
      </c>
      <c r="E29" s="95"/>
      <c r="F29" s="115">
        <v>26629588382</v>
      </c>
      <c r="G29" s="95"/>
      <c r="H29" s="115">
        <v>24049507315</v>
      </c>
      <c r="I29" s="95"/>
      <c r="J29" s="115">
        <v>2580081067</v>
      </c>
      <c r="K29" s="113"/>
      <c r="L29" s="115">
        <v>681827</v>
      </c>
      <c r="M29" s="95"/>
      <c r="N29" s="115">
        <v>26629588382</v>
      </c>
      <c r="O29" s="95"/>
      <c r="P29" s="115">
        <v>21118271323</v>
      </c>
      <c r="Q29" s="95"/>
      <c r="R29" s="115">
        <v>5511317059</v>
      </c>
    </row>
    <row r="30" spans="2:18" s="108" customFormat="1" ht="29.25" customHeight="1" x14ac:dyDescent="0.55000000000000004">
      <c r="B30" s="108" t="s">
        <v>17</v>
      </c>
      <c r="D30" s="114">
        <v>3342000</v>
      </c>
      <c r="E30" s="95"/>
      <c r="F30" s="114">
        <v>41692544505</v>
      </c>
      <c r="G30" s="95"/>
      <c r="H30" s="114">
        <v>40692711680</v>
      </c>
      <c r="I30" s="95"/>
      <c r="J30" s="114">
        <v>999832825</v>
      </c>
      <c r="K30" s="113"/>
      <c r="L30" s="114">
        <v>3342000</v>
      </c>
      <c r="M30" s="95"/>
      <c r="N30" s="114">
        <v>41692544505</v>
      </c>
      <c r="O30" s="95"/>
      <c r="P30" s="114">
        <v>39189308922</v>
      </c>
      <c r="Q30" s="95"/>
      <c r="R30" s="114">
        <v>2503235583</v>
      </c>
    </row>
    <row r="31" spans="2:18" s="108" customFormat="1" x14ac:dyDescent="0.55000000000000004">
      <c r="B31" s="109" t="s">
        <v>135</v>
      </c>
      <c r="D31" s="115">
        <v>577650</v>
      </c>
      <c r="E31" s="95"/>
      <c r="F31" s="115">
        <v>10169311920</v>
      </c>
      <c r="G31" s="95"/>
      <c r="H31" s="115">
        <v>10858367499</v>
      </c>
      <c r="I31" s="95"/>
      <c r="J31" s="115">
        <v>-689055578</v>
      </c>
      <c r="K31" s="113"/>
      <c r="L31" s="115">
        <v>577650</v>
      </c>
      <c r="M31" s="95"/>
      <c r="N31" s="115">
        <v>10169311920</v>
      </c>
      <c r="O31" s="95"/>
      <c r="P31" s="115">
        <v>9227602628</v>
      </c>
      <c r="Q31" s="95"/>
      <c r="R31" s="115">
        <v>941709292</v>
      </c>
    </row>
    <row r="32" spans="2:18" s="108" customFormat="1" ht="21.75" customHeight="1" x14ac:dyDescent="0.55000000000000004">
      <c r="B32" s="108" t="s">
        <v>145</v>
      </c>
      <c r="D32" s="114">
        <v>193594</v>
      </c>
      <c r="E32" s="95"/>
      <c r="F32" s="114">
        <v>18788123755</v>
      </c>
      <c r="G32" s="95"/>
      <c r="H32" s="114">
        <v>16906044993</v>
      </c>
      <c r="I32" s="95"/>
      <c r="J32" s="114">
        <v>1882078762</v>
      </c>
      <c r="K32" s="113"/>
      <c r="L32" s="114">
        <v>193594</v>
      </c>
      <c r="M32" s="95"/>
      <c r="N32" s="114">
        <v>18788123755</v>
      </c>
      <c r="O32" s="95"/>
      <c r="P32" s="114">
        <v>13919509729</v>
      </c>
      <c r="Q32" s="95"/>
      <c r="R32" s="114">
        <v>4868614026</v>
      </c>
    </row>
    <row r="33" spans="2:18" s="108" customFormat="1" x14ac:dyDescent="0.55000000000000004">
      <c r="B33" s="108" t="s">
        <v>19</v>
      </c>
      <c r="D33" s="114">
        <v>2300000</v>
      </c>
      <c r="E33" s="95"/>
      <c r="F33" s="114">
        <v>11461297095</v>
      </c>
      <c r="G33" s="95"/>
      <c r="H33" s="114">
        <v>9835727130</v>
      </c>
      <c r="I33" s="95"/>
      <c r="J33" s="114">
        <v>1625569965</v>
      </c>
      <c r="K33" s="113"/>
      <c r="L33" s="114">
        <v>2300000</v>
      </c>
      <c r="M33" s="95"/>
      <c r="N33" s="114">
        <v>11461297095</v>
      </c>
      <c r="O33" s="95"/>
      <c r="P33" s="114">
        <v>10194677055</v>
      </c>
      <c r="Q33" s="95"/>
      <c r="R33" s="114">
        <v>1266620040</v>
      </c>
    </row>
    <row r="34" spans="2:18" s="108" customFormat="1" x14ac:dyDescent="0.55000000000000004">
      <c r="B34" s="108" t="s">
        <v>132</v>
      </c>
      <c r="D34" s="114">
        <v>363478</v>
      </c>
      <c r="E34" s="95"/>
      <c r="F34" s="114">
        <v>12468991206</v>
      </c>
      <c r="G34" s="95"/>
      <c r="H34" s="114">
        <v>12519575349</v>
      </c>
      <c r="I34" s="95"/>
      <c r="J34" s="114">
        <v>-50584142</v>
      </c>
      <c r="K34" s="113"/>
      <c r="L34" s="114">
        <v>363478</v>
      </c>
      <c r="M34" s="95"/>
      <c r="N34" s="114">
        <v>12468991206</v>
      </c>
      <c r="O34" s="95"/>
      <c r="P34" s="114">
        <v>9769965871</v>
      </c>
      <c r="Q34" s="95"/>
      <c r="R34" s="114">
        <v>2699025335</v>
      </c>
    </row>
    <row r="35" spans="2:18" s="108" customFormat="1" x14ac:dyDescent="0.55000000000000004">
      <c r="B35" s="108" t="s">
        <v>131</v>
      </c>
      <c r="D35" s="114">
        <v>1156000</v>
      </c>
      <c r="E35" s="95"/>
      <c r="F35" s="114">
        <v>19374193548</v>
      </c>
      <c r="G35" s="95"/>
      <c r="H35" s="114">
        <v>17845861554</v>
      </c>
      <c r="I35" s="95"/>
      <c r="J35" s="114">
        <v>1528331994</v>
      </c>
      <c r="K35" s="113"/>
      <c r="L35" s="114">
        <v>1156000</v>
      </c>
      <c r="M35" s="95"/>
      <c r="N35" s="114">
        <v>19374193548</v>
      </c>
      <c r="O35" s="95"/>
      <c r="P35" s="114">
        <v>15053495580</v>
      </c>
      <c r="Q35" s="95"/>
      <c r="R35" s="114">
        <v>4320697968</v>
      </c>
    </row>
    <row r="36" spans="2:18" s="108" customFormat="1" x14ac:dyDescent="0.55000000000000004">
      <c r="B36" s="108" t="s">
        <v>140</v>
      </c>
      <c r="D36" s="114">
        <v>19000</v>
      </c>
      <c r="E36" s="95"/>
      <c r="F36" s="114">
        <v>64820012</v>
      </c>
      <c r="G36" s="95"/>
      <c r="H36" s="114">
        <v>62874656</v>
      </c>
      <c r="I36" s="95"/>
      <c r="J36" s="114">
        <v>1945356</v>
      </c>
      <c r="K36" s="113"/>
      <c r="L36" s="114">
        <v>19000</v>
      </c>
      <c r="M36" s="95"/>
      <c r="N36" s="114">
        <v>64820012</v>
      </c>
      <c r="O36" s="95"/>
      <c r="P36" s="114">
        <v>55300989</v>
      </c>
      <c r="Q36" s="95"/>
      <c r="R36" s="114">
        <v>9519023</v>
      </c>
    </row>
    <row r="37" spans="2:18" s="108" customFormat="1" x14ac:dyDescent="0.55000000000000004">
      <c r="B37" s="108" t="s">
        <v>18</v>
      </c>
      <c r="D37" s="114">
        <v>1025600</v>
      </c>
      <c r="E37" s="95"/>
      <c r="F37" s="114">
        <v>20818142625</v>
      </c>
      <c r="G37" s="95"/>
      <c r="H37" s="114">
        <v>19503982838</v>
      </c>
      <c r="I37" s="95"/>
      <c r="J37" s="114">
        <v>1314159787</v>
      </c>
      <c r="K37" s="113"/>
      <c r="L37" s="114">
        <v>1025600</v>
      </c>
      <c r="M37" s="95"/>
      <c r="N37" s="114">
        <v>20818142625</v>
      </c>
      <c r="O37" s="95"/>
      <c r="P37" s="114">
        <v>19045972312</v>
      </c>
      <c r="Q37" s="95"/>
      <c r="R37" s="114">
        <v>1772170313</v>
      </c>
    </row>
    <row r="38" spans="2:18" s="108" customFormat="1" x14ac:dyDescent="0.55000000000000004">
      <c r="B38" s="108" t="s">
        <v>156</v>
      </c>
      <c r="D38" s="114">
        <v>3660</v>
      </c>
      <c r="E38" s="95"/>
      <c r="F38" s="114">
        <v>3619449855</v>
      </c>
      <c r="G38" s="95"/>
      <c r="H38" s="114">
        <v>3557607066</v>
      </c>
      <c r="I38" s="95"/>
      <c r="J38" s="114">
        <v>61842789</v>
      </c>
      <c r="K38" s="113"/>
      <c r="L38" s="114">
        <v>3660</v>
      </c>
      <c r="M38" s="95"/>
      <c r="N38" s="114">
        <v>3619449855</v>
      </c>
      <c r="O38" s="95"/>
      <c r="P38" s="114">
        <v>3528147360</v>
      </c>
      <c r="Q38" s="95"/>
      <c r="R38" s="114">
        <v>91302495</v>
      </c>
    </row>
    <row r="39" spans="2:18" s="108" customFormat="1" x14ac:dyDescent="0.55000000000000004">
      <c r="B39" s="108" t="s">
        <v>150</v>
      </c>
      <c r="D39" s="114">
        <v>5400</v>
      </c>
      <c r="E39" s="95"/>
      <c r="F39" s="114">
        <v>5398967259</v>
      </c>
      <c r="G39" s="95"/>
      <c r="H39" s="114">
        <v>5183060400</v>
      </c>
      <c r="I39" s="95"/>
      <c r="J39" s="114">
        <v>215906859</v>
      </c>
      <c r="K39" s="113"/>
      <c r="L39" s="114">
        <v>5400</v>
      </c>
      <c r="M39" s="95"/>
      <c r="N39" s="114">
        <v>5398967259</v>
      </c>
      <c r="O39" s="95"/>
      <c r="P39" s="114">
        <v>5184939600</v>
      </c>
      <c r="Q39" s="95"/>
      <c r="R39" s="114">
        <v>214027659</v>
      </c>
    </row>
    <row r="40" spans="2:18" s="108" customFormat="1" x14ac:dyDescent="0.55000000000000004">
      <c r="B40" s="108" t="s">
        <v>154</v>
      </c>
      <c r="D40" s="114">
        <v>7900</v>
      </c>
      <c r="E40" s="95"/>
      <c r="F40" s="114">
        <v>4809912045</v>
      </c>
      <c r="G40" s="95"/>
      <c r="H40" s="114">
        <v>4766318045</v>
      </c>
      <c r="I40" s="95"/>
      <c r="J40" s="114">
        <v>43594000</v>
      </c>
      <c r="K40" s="113"/>
      <c r="L40" s="114">
        <v>7900</v>
      </c>
      <c r="M40" s="95"/>
      <c r="N40" s="114">
        <v>4809912045</v>
      </c>
      <c r="O40" s="95"/>
      <c r="P40" s="114">
        <v>4704792793</v>
      </c>
      <c r="Q40" s="95"/>
      <c r="R40" s="114">
        <v>105119252</v>
      </c>
    </row>
    <row r="41" spans="2:18" s="108" customFormat="1" x14ac:dyDescent="0.55000000000000004">
      <c r="B41" s="108" t="s">
        <v>172</v>
      </c>
      <c r="D41" s="114">
        <v>5000</v>
      </c>
      <c r="E41" s="95"/>
      <c r="F41" s="114">
        <v>2995307002</v>
      </c>
      <c r="G41" s="95"/>
      <c r="H41" s="114">
        <v>2943628329</v>
      </c>
      <c r="I41" s="95"/>
      <c r="J41" s="114">
        <v>51678673</v>
      </c>
      <c r="K41" s="113"/>
      <c r="L41" s="114">
        <v>5000</v>
      </c>
      <c r="M41" s="95"/>
      <c r="N41" s="114">
        <v>2995307002</v>
      </c>
      <c r="O41" s="95"/>
      <c r="P41" s="114">
        <v>2943628329</v>
      </c>
      <c r="Q41" s="95"/>
      <c r="R41" s="114">
        <v>51678673</v>
      </c>
    </row>
    <row r="42" spans="2:18" s="108" customFormat="1" x14ac:dyDescent="0.55000000000000004">
      <c r="B42" s="109" t="s">
        <v>176</v>
      </c>
      <c r="D42" s="115">
        <v>12697</v>
      </c>
      <c r="E42" s="95"/>
      <c r="F42" s="115">
        <v>7521482014</v>
      </c>
      <c r="G42" s="95"/>
      <c r="H42" s="115">
        <v>7383684139</v>
      </c>
      <c r="I42" s="95"/>
      <c r="J42" s="115">
        <v>137797875</v>
      </c>
      <c r="K42" s="113"/>
      <c r="L42" s="115">
        <v>12697</v>
      </c>
      <c r="M42" s="95"/>
      <c r="N42" s="115">
        <v>7521482014</v>
      </c>
      <c r="O42" s="95"/>
      <c r="P42" s="115">
        <v>7383684139</v>
      </c>
      <c r="Q42" s="95"/>
      <c r="R42" s="115">
        <v>137797875</v>
      </c>
    </row>
    <row r="43" spans="2:18" s="108" customFormat="1" x14ac:dyDescent="0.55000000000000004">
      <c r="B43" s="109"/>
      <c r="D43" s="115"/>
      <c r="E43" s="95"/>
      <c r="F43" s="115"/>
      <c r="G43" s="95"/>
      <c r="H43" s="115"/>
      <c r="I43" s="95"/>
      <c r="J43" s="115"/>
      <c r="K43" s="113"/>
      <c r="L43" s="115"/>
      <c r="M43" s="95"/>
      <c r="N43" s="115"/>
      <c r="O43" s="95"/>
      <c r="P43" s="115"/>
      <c r="Q43" s="95"/>
      <c r="R43" s="115"/>
    </row>
    <row r="44" spans="2:18" s="45" customFormat="1" ht="30.75" customHeight="1" thickBot="1" x14ac:dyDescent="0.65">
      <c r="B44" s="111" t="s">
        <v>102</v>
      </c>
      <c r="D44" s="118">
        <f>SUM(D10:D42)</f>
        <v>28085007</v>
      </c>
      <c r="E44" s="49"/>
      <c r="F44" s="118">
        <f>SUM(F10:F43)</f>
        <v>465731979061</v>
      </c>
      <c r="G44" s="49"/>
      <c r="H44" s="118">
        <f>SUM(H10:H43)</f>
        <v>442440345341</v>
      </c>
      <c r="I44" s="49"/>
      <c r="J44" s="118">
        <f>SUM(J10:J43)</f>
        <v>23291633725</v>
      </c>
      <c r="K44" s="119"/>
      <c r="L44" s="118">
        <f>SUM(L10:L43)</f>
        <v>28085007</v>
      </c>
      <c r="M44" s="49"/>
      <c r="N44" s="118">
        <f>SUM(N10:N43)</f>
        <v>465731979061</v>
      </c>
      <c r="O44" s="49"/>
      <c r="P44" s="118">
        <f>SUM(P10:P43)</f>
        <v>419429771658</v>
      </c>
      <c r="Q44" s="49"/>
      <c r="R44" s="118">
        <f>SUM(R10:R43)</f>
        <v>46302207406</v>
      </c>
    </row>
    <row r="45" spans="2:18" ht="21.75" thickTop="1" x14ac:dyDescent="0.55000000000000004"/>
    <row r="46" spans="2:18" ht="30" x14ac:dyDescent="0.75">
      <c r="J46" s="66">
        <v>11</v>
      </c>
    </row>
  </sheetData>
  <sortState xmlns:xlrd2="http://schemas.microsoft.com/office/spreadsheetml/2017/richdata2" ref="B10:R42">
    <sortCondition descending="1" ref="R10:R4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23"/>
  <sheetViews>
    <sheetView rightToLeft="1" topLeftCell="A4" zoomScale="96" zoomScaleNormal="96" workbookViewId="0">
      <selection activeCell="F22" sqref="F22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63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161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2</v>
      </c>
      <c r="D8" s="126" t="s">
        <v>65</v>
      </c>
      <c r="E8" s="126" t="s">
        <v>65</v>
      </c>
      <c r="F8" s="126" t="s">
        <v>65</v>
      </c>
      <c r="G8" s="126" t="s">
        <v>65</v>
      </c>
      <c r="H8" s="126" t="s">
        <v>65</v>
      </c>
      <c r="I8" s="126" t="s">
        <v>65</v>
      </c>
      <c r="J8" s="126" t="s">
        <v>65</v>
      </c>
      <c r="L8" s="126" t="s">
        <v>66</v>
      </c>
      <c r="M8" s="126" t="s">
        <v>66</v>
      </c>
      <c r="N8" s="126" t="s">
        <v>66</v>
      </c>
      <c r="O8" s="126" t="s">
        <v>66</v>
      </c>
      <c r="P8" s="126" t="s">
        <v>66</v>
      </c>
      <c r="Q8" s="126" t="s">
        <v>66</v>
      </c>
      <c r="R8" s="126" t="s">
        <v>66</v>
      </c>
    </row>
    <row r="9" spans="2:28" s="4" customFormat="1" ht="63" customHeight="1" x14ac:dyDescent="0.55000000000000004">
      <c r="B9" s="147" t="s">
        <v>2</v>
      </c>
      <c r="D9" s="129" t="s">
        <v>6</v>
      </c>
      <c r="E9" s="51"/>
      <c r="F9" s="129" t="s">
        <v>81</v>
      </c>
      <c r="G9" s="51"/>
      <c r="H9" s="129" t="s">
        <v>82</v>
      </c>
      <c r="I9" s="51"/>
      <c r="J9" s="129" t="s">
        <v>84</v>
      </c>
      <c r="L9" s="129" t="s">
        <v>6</v>
      </c>
      <c r="M9" s="51"/>
      <c r="N9" s="129" t="s">
        <v>81</v>
      </c>
      <c r="O9" s="51"/>
      <c r="P9" s="129" t="s">
        <v>82</v>
      </c>
      <c r="Q9" s="51"/>
      <c r="R9" s="129" t="s">
        <v>84</v>
      </c>
    </row>
    <row r="10" spans="2:28" x14ac:dyDescent="0.55000000000000004">
      <c r="B10" s="46" t="s">
        <v>137</v>
      </c>
      <c r="D10" s="9">
        <v>0</v>
      </c>
      <c r="F10" s="9">
        <v>0</v>
      </c>
      <c r="H10" s="9">
        <v>0</v>
      </c>
      <c r="J10" s="9">
        <v>0</v>
      </c>
      <c r="L10" s="9">
        <v>453479</v>
      </c>
      <c r="N10" s="9">
        <v>10827754839</v>
      </c>
      <c r="P10" s="9">
        <v>10647442494</v>
      </c>
      <c r="R10" s="9">
        <v>180312345</v>
      </c>
    </row>
    <row r="11" spans="2:28" x14ac:dyDescent="0.55000000000000004">
      <c r="B11" s="58" t="s">
        <v>141</v>
      </c>
      <c r="D11" s="59">
        <v>0</v>
      </c>
      <c r="F11" s="59">
        <v>0</v>
      </c>
      <c r="H11" s="59">
        <v>0</v>
      </c>
      <c r="J11" s="59">
        <v>0</v>
      </c>
      <c r="L11" s="59">
        <v>1664444</v>
      </c>
      <c r="N11" s="59">
        <v>4314715224</v>
      </c>
      <c r="P11" s="59">
        <v>4171096747</v>
      </c>
      <c r="R11" s="59">
        <v>143618477</v>
      </c>
    </row>
    <row r="12" spans="2:28" x14ac:dyDescent="0.55000000000000004">
      <c r="B12" s="58" t="s">
        <v>85</v>
      </c>
      <c r="D12" s="59">
        <v>0</v>
      </c>
      <c r="F12" s="59">
        <v>0</v>
      </c>
      <c r="H12" s="59">
        <v>0</v>
      </c>
      <c r="J12" s="59">
        <v>0</v>
      </c>
      <c r="L12" s="59">
        <v>231433</v>
      </c>
      <c r="N12" s="59">
        <v>8667341847</v>
      </c>
      <c r="P12" s="59">
        <v>7476819143</v>
      </c>
      <c r="R12" s="59">
        <v>1190522704</v>
      </c>
    </row>
    <row r="13" spans="2:28" x14ac:dyDescent="0.55000000000000004">
      <c r="B13" s="2" t="s">
        <v>149</v>
      </c>
      <c r="D13" s="3">
        <v>0</v>
      </c>
      <c r="F13" s="3">
        <v>0</v>
      </c>
      <c r="H13" s="3">
        <v>0</v>
      </c>
      <c r="J13" s="3">
        <v>0</v>
      </c>
      <c r="L13" s="3">
        <v>2617000</v>
      </c>
      <c r="N13" s="3">
        <v>26667584066</v>
      </c>
      <c r="P13" s="3">
        <v>26627741626</v>
      </c>
      <c r="R13" s="3">
        <v>39842440</v>
      </c>
    </row>
    <row r="14" spans="2:28" x14ac:dyDescent="0.55000000000000004">
      <c r="B14" s="2" t="s">
        <v>169</v>
      </c>
      <c r="D14" s="3">
        <v>8018</v>
      </c>
      <c r="F14" s="3">
        <v>8018000000</v>
      </c>
      <c r="H14" s="3">
        <v>7955237773</v>
      </c>
      <c r="J14" s="3">
        <v>62762227</v>
      </c>
      <c r="L14" s="3">
        <v>8018</v>
      </c>
      <c r="N14" s="3">
        <v>8018000000</v>
      </c>
      <c r="P14" s="3">
        <v>7955237773</v>
      </c>
      <c r="R14" s="3">
        <v>62762227</v>
      </c>
    </row>
    <row r="15" spans="2:28" x14ac:dyDescent="0.55000000000000004">
      <c r="B15" s="58" t="s">
        <v>174</v>
      </c>
      <c r="D15" s="59">
        <v>1149</v>
      </c>
      <c r="F15" s="59">
        <v>727908913</v>
      </c>
      <c r="H15" s="59">
        <v>726322598</v>
      </c>
      <c r="J15" s="59">
        <v>1586315</v>
      </c>
      <c r="L15" s="59">
        <v>1149</v>
      </c>
      <c r="N15" s="59">
        <v>727908913</v>
      </c>
      <c r="P15" s="59">
        <v>726322598</v>
      </c>
      <c r="R15" s="59">
        <v>1586315</v>
      </c>
    </row>
    <row r="16" spans="2:28" x14ac:dyDescent="0.55000000000000004">
      <c r="B16" s="2" t="s">
        <v>154</v>
      </c>
      <c r="D16" s="3">
        <v>18079</v>
      </c>
      <c r="F16" s="3">
        <v>10863588623</v>
      </c>
      <c r="H16" s="3">
        <v>10766828974</v>
      </c>
      <c r="J16" s="3">
        <v>96759649</v>
      </c>
      <c r="L16" s="3">
        <v>18079</v>
      </c>
      <c r="N16" s="3">
        <v>10863588623</v>
      </c>
      <c r="P16" s="3">
        <v>10766828974</v>
      </c>
      <c r="R16" s="3">
        <v>96759649</v>
      </c>
    </row>
    <row r="17" spans="2:18" x14ac:dyDescent="0.55000000000000004">
      <c r="B17" s="2" t="s">
        <v>156</v>
      </c>
      <c r="D17" s="3">
        <v>0</v>
      </c>
      <c r="F17" s="3">
        <v>0</v>
      </c>
      <c r="H17" s="3">
        <v>0</v>
      </c>
      <c r="J17" s="3">
        <v>0</v>
      </c>
      <c r="L17" s="3">
        <v>6340</v>
      </c>
      <c r="N17" s="3">
        <v>6143833643</v>
      </c>
      <c r="P17" s="3">
        <v>6111599527</v>
      </c>
      <c r="R17" s="3">
        <v>32234116</v>
      </c>
    </row>
    <row r="18" spans="2:18" x14ac:dyDescent="0.55000000000000004">
      <c r="B18" s="2" t="s">
        <v>159</v>
      </c>
      <c r="D18" s="3">
        <v>0</v>
      </c>
      <c r="F18" s="3">
        <v>0</v>
      </c>
      <c r="H18" s="3">
        <v>0</v>
      </c>
      <c r="J18" s="3">
        <v>0</v>
      </c>
      <c r="L18" s="3">
        <v>10000</v>
      </c>
      <c r="N18" s="3">
        <v>6062042961</v>
      </c>
      <c r="P18" s="3">
        <v>6032693227</v>
      </c>
      <c r="R18" s="3">
        <v>29349734</v>
      </c>
    </row>
    <row r="19" spans="2:18" x14ac:dyDescent="0.55000000000000004">
      <c r="B19" s="2" t="s">
        <v>160</v>
      </c>
      <c r="D19" s="3">
        <v>0</v>
      </c>
      <c r="F19" s="3">
        <v>0</v>
      </c>
      <c r="H19" s="3">
        <v>0</v>
      </c>
      <c r="J19" s="3">
        <v>0</v>
      </c>
      <c r="L19" s="3">
        <v>224</v>
      </c>
      <c r="N19" s="3">
        <v>126308625</v>
      </c>
      <c r="P19" s="3">
        <v>126276001</v>
      </c>
      <c r="R19" s="3">
        <v>32624</v>
      </c>
    </row>
    <row r="20" spans="2:18" x14ac:dyDescent="0.55000000000000004">
      <c r="D20" s="3"/>
      <c r="F20" s="3"/>
      <c r="H20" s="3"/>
      <c r="J20" s="3"/>
      <c r="L20" s="3"/>
      <c r="N20" s="3"/>
      <c r="P20" s="3"/>
      <c r="R20" s="3"/>
    </row>
    <row r="21" spans="2:18" ht="21.75" thickBot="1" x14ac:dyDescent="0.6">
      <c r="B21" s="32" t="s">
        <v>102</v>
      </c>
      <c r="D21" s="10"/>
      <c r="F21" s="10">
        <f>SUM(F10:F20)</f>
        <v>19609497536</v>
      </c>
      <c r="H21" s="10">
        <f>SUM(H10:H20)</f>
        <v>19448389345</v>
      </c>
      <c r="J21" s="10">
        <f>SUM(J10:J20)</f>
        <v>161108191</v>
      </c>
      <c r="L21" s="10">
        <f>SUM(L10:L20)</f>
        <v>5010166</v>
      </c>
      <c r="N21" s="10">
        <f>SUM(N10:N20)</f>
        <v>82419078741</v>
      </c>
      <c r="P21" s="10">
        <f>SUM(P10:P20)</f>
        <v>80642058110</v>
      </c>
      <c r="R21" s="10">
        <f>SUM(R10:R20)</f>
        <v>1777020631</v>
      </c>
    </row>
    <row r="22" spans="2:18" ht="21.75" thickTop="1" x14ac:dyDescent="0.55000000000000004"/>
    <row r="23" spans="2:18" ht="26.25" x14ac:dyDescent="0.65">
      <c r="J23" s="28">
        <v>12</v>
      </c>
    </row>
  </sheetData>
  <sortState xmlns:xlrd2="http://schemas.microsoft.com/office/spreadsheetml/2017/richdata2" ref="B10:R19">
    <sortCondition descending="1" ref="R10:R1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2"/>
  <sheetViews>
    <sheetView rightToLeft="1" topLeftCell="A4" workbookViewId="0">
      <selection activeCell="J21" sqref="J21"/>
    </sheetView>
  </sheetViews>
  <sheetFormatPr defaultRowHeight="21" x14ac:dyDescent="0.6"/>
  <cols>
    <col min="1" max="1" width="5.7109375" style="1" customWidth="1"/>
    <col min="2" max="2" width="39.140625" style="1" customWidth="1"/>
    <col min="3" max="3" width="1" style="1" customWidth="1"/>
    <col min="4" max="4" width="17.710937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42578125" style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4.5703125" style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7"/>
      <c r="R2" s="17"/>
      <c r="S2" s="17"/>
      <c r="T2" s="17"/>
      <c r="U2" s="17"/>
    </row>
    <row r="3" spans="2:28" ht="30" x14ac:dyDescent="0.6">
      <c r="B3" s="126" t="s">
        <v>63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7"/>
      <c r="R3" s="17"/>
    </row>
    <row r="4" spans="2:28" ht="30" x14ac:dyDescent="0.6">
      <c r="B4" s="126" t="s">
        <v>161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7"/>
      <c r="R4" s="17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144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ht="27" customHeight="1" x14ac:dyDescent="0.6">
      <c r="B8" s="127" t="s">
        <v>67</v>
      </c>
      <c r="D8" s="128" t="s">
        <v>65</v>
      </c>
      <c r="E8" s="128" t="s">
        <v>65</v>
      </c>
      <c r="F8" s="128" t="s">
        <v>65</v>
      </c>
      <c r="G8" s="128" t="s">
        <v>65</v>
      </c>
      <c r="H8" s="128" t="s">
        <v>65</v>
      </c>
      <c r="I8" s="128" t="s">
        <v>65</v>
      </c>
      <c r="J8" s="128" t="s">
        <v>65</v>
      </c>
      <c r="L8" s="128" t="s">
        <v>66</v>
      </c>
      <c r="M8" s="128" t="s">
        <v>66</v>
      </c>
      <c r="N8" s="128" t="s">
        <v>66</v>
      </c>
      <c r="O8" s="128" t="s">
        <v>66</v>
      </c>
      <c r="P8" s="128" t="s">
        <v>66</v>
      </c>
      <c r="Q8" s="128" t="s">
        <v>66</v>
      </c>
      <c r="R8" s="128" t="s">
        <v>66</v>
      </c>
    </row>
    <row r="9" spans="2:28" s="55" customFormat="1" ht="48" customHeight="1" x14ac:dyDescent="0.75">
      <c r="B9" s="127" t="s">
        <v>67</v>
      </c>
      <c r="D9" s="153" t="s">
        <v>90</v>
      </c>
      <c r="E9" s="56"/>
      <c r="F9" s="153" t="s">
        <v>87</v>
      </c>
      <c r="G9" s="56"/>
      <c r="H9" s="153" t="s">
        <v>88</v>
      </c>
      <c r="I9" s="56"/>
      <c r="J9" s="153" t="s">
        <v>91</v>
      </c>
      <c r="L9" s="153" t="s">
        <v>90</v>
      </c>
      <c r="M9" s="56"/>
      <c r="N9" s="153" t="s">
        <v>87</v>
      </c>
      <c r="O9" s="56"/>
      <c r="P9" s="153" t="s">
        <v>88</v>
      </c>
      <c r="Q9" s="56"/>
      <c r="R9" s="153" t="s">
        <v>91</v>
      </c>
      <c r="T9" s="80"/>
    </row>
    <row r="10" spans="2:28" s="55" customFormat="1" ht="24.75" customHeight="1" x14ac:dyDescent="0.75">
      <c r="B10" s="95" t="s">
        <v>150</v>
      </c>
      <c r="C10" s="1"/>
      <c r="D10" s="92">
        <v>79183620</v>
      </c>
      <c r="E10" s="92"/>
      <c r="F10" s="110">
        <v>215906859</v>
      </c>
      <c r="G10" s="110"/>
      <c r="H10" s="110">
        <v>0</v>
      </c>
      <c r="I10" s="110"/>
      <c r="J10" s="110">
        <v>295090479</v>
      </c>
      <c r="K10" s="110"/>
      <c r="L10" s="110">
        <v>79183620</v>
      </c>
      <c r="M10" s="110"/>
      <c r="N10" s="110">
        <v>214027659</v>
      </c>
      <c r="O10" s="110"/>
      <c r="P10" s="110">
        <v>0</v>
      </c>
      <c r="Q10" s="110"/>
      <c r="R10" s="110">
        <v>293211279</v>
      </c>
      <c r="T10" s="80"/>
    </row>
    <row r="11" spans="2:28" s="55" customFormat="1" ht="21.75" customHeight="1" x14ac:dyDescent="0.75">
      <c r="B11" s="98" t="s">
        <v>154</v>
      </c>
      <c r="D11" s="91">
        <v>0</v>
      </c>
      <c r="E11" s="116"/>
      <c r="F11" s="110">
        <v>43594000</v>
      </c>
      <c r="G11" s="110"/>
      <c r="H11" s="110">
        <v>96759649</v>
      </c>
      <c r="I11" s="110"/>
      <c r="J11" s="110">
        <v>140353649</v>
      </c>
      <c r="K11" s="110"/>
      <c r="L11" s="110">
        <v>0</v>
      </c>
      <c r="M11" s="110"/>
      <c r="N11" s="110">
        <v>105119252</v>
      </c>
      <c r="O11" s="110"/>
      <c r="P11" s="110">
        <v>96759649</v>
      </c>
      <c r="Q11" s="110"/>
      <c r="R11" s="110">
        <v>201878901</v>
      </c>
      <c r="T11" s="80"/>
    </row>
    <row r="12" spans="2:28" s="55" customFormat="1" ht="27.75" customHeight="1" x14ac:dyDescent="0.75">
      <c r="B12" s="95" t="s">
        <v>176</v>
      </c>
      <c r="C12" s="1"/>
      <c r="D12" s="92">
        <v>0</v>
      </c>
      <c r="E12" s="92"/>
      <c r="F12" s="110">
        <v>137797875</v>
      </c>
      <c r="G12" s="110"/>
      <c r="H12" s="110">
        <v>0</v>
      </c>
      <c r="I12" s="110"/>
      <c r="J12" s="110">
        <v>137797875</v>
      </c>
      <c r="K12" s="110"/>
      <c r="L12" s="110">
        <v>0</v>
      </c>
      <c r="M12" s="110"/>
      <c r="N12" s="110">
        <v>137797875</v>
      </c>
      <c r="O12" s="110"/>
      <c r="P12" s="110">
        <v>0</v>
      </c>
      <c r="Q12" s="110"/>
      <c r="R12" s="110">
        <v>137797875</v>
      </c>
      <c r="S12" s="80"/>
      <c r="T12" s="80"/>
    </row>
    <row r="13" spans="2:28" ht="26.25" x14ac:dyDescent="0.75">
      <c r="B13" s="94" t="s">
        <v>156</v>
      </c>
      <c r="D13" s="91">
        <v>0</v>
      </c>
      <c r="E13" s="116"/>
      <c r="F13" s="110">
        <v>61842789</v>
      </c>
      <c r="G13" s="110"/>
      <c r="H13" s="110">
        <v>0</v>
      </c>
      <c r="I13" s="110"/>
      <c r="J13" s="110">
        <v>61842789</v>
      </c>
      <c r="K13" s="110"/>
      <c r="L13" s="110">
        <v>0</v>
      </c>
      <c r="M13" s="110"/>
      <c r="N13" s="110">
        <v>91302495</v>
      </c>
      <c r="O13" s="110"/>
      <c r="P13" s="110">
        <v>32234116</v>
      </c>
      <c r="Q13" s="110"/>
      <c r="R13" s="110">
        <v>123536611</v>
      </c>
      <c r="S13" s="79">
        <v>0</v>
      </c>
      <c r="T13" s="79"/>
    </row>
    <row r="14" spans="2:28" ht="26.25" x14ac:dyDescent="0.75">
      <c r="B14" s="96" t="s">
        <v>169</v>
      </c>
      <c r="C14" s="55"/>
      <c r="D14" s="91">
        <v>0</v>
      </c>
      <c r="E14" s="116"/>
      <c r="F14" s="110">
        <v>0</v>
      </c>
      <c r="G14" s="110"/>
      <c r="H14" s="110">
        <v>62762227</v>
      </c>
      <c r="I14" s="110"/>
      <c r="J14" s="110">
        <v>62762227</v>
      </c>
      <c r="K14" s="110"/>
      <c r="L14" s="110">
        <v>0</v>
      </c>
      <c r="M14" s="110"/>
      <c r="N14" s="110">
        <v>0</v>
      </c>
      <c r="O14" s="110"/>
      <c r="P14" s="110">
        <v>62762227</v>
      </c>
      <c r="Q14" s="110"/>
      <c r="R14" s="110">
        <v>62762227</v>
      </c>
    </row>
    <row r="15" spans="2:28" ht="21.75" x14ac:dyDescent="0.6">
      <c r="B15" s="95" t="s">
        <v>172</v>
      </c>
      <c r="D15" s="92">
        <v>0</v>
      </c>
      <c r="E15" s="92"/>
      <c r="F15" s="110">
        <v>51678673</v>
      </c>
      <c r="G15" s="110"/>
      <c r="H15" s="110">
        <v>0</v>
      </c>
      <c r="I15" s="110"/>
      <c r="J15" s="110">
        <v>51678673</v>
      </c>
      <c r="K15" s="110"/>
      <c r="L15" s="110">
        <v>0</v>
      </c>
      <c r="M15" s="110"/>
      <c r="N15" s="110">
        <v>51678673</v>
      </c>
      <c r="O15" s="110"/>
      <c r="P15" s="110">
        <v>0</v>
      </c>
      <c r="Q15" s="110"/>
      <c r="R15" s="110">
        <v>51678673</v>
      </c>
    </row>
    <row r="16" spans="2:28" ht="21.75" x14ac:dyDescent="0.6">
      <c r="B16" s="95" t="s">
        <v>159</v>
      </c>
      <c r="D16" s="92">
        <v>0</v>
      </c>
      <c r="E16" s="92"/>
      <c r="F16" s="110">
        <v>0</v>
      </c>
      <c r="G16" s="110"/>
      <c r="H16" s="110">
        <v>0</v>
      </c>
      <c r="I16" s="110"/>
      <c r="J16" s="110">
        <v>0</v>
      </c>
      <c r="K16" s="110"/>
      <c r="L16" s="110">
        <v>0</v>
      </c>
      <c r="M16" s="110"/>
      <c r="N16" s="110">
        <v>0</v>
      </c>
      <c r="O16" s="110"/>
      <c r="P16" s="110">
        <v>29349734</v>
      </c>
      <c r="Q16" s="110"/>
      <c r="R16" s="110">
        <v>29349734</v>
      </c>
    </row>
    <row r="17" spans="2:18" ht="26.25" x14ac:dyDescent="0.75">
      <c r="B17" s="97" t="s">
        <v>174</v>
      </c>
      <c r="C17" s="55"/>
      <c r="D17" s="92">
        <v>0</v>
      </c>
      <c r="E17" s="92"/>
      <c r="F17" s="110">
        <v>0</v>
      </c>
      <c r="G17" s="110"/>
      <c r="H17" s="110">
        <v>1586315</v>
      </c>
      <c r="I17" s="110"/>
      <c r="J17" s="110">
        <v>1586315</v>
      </c>
      <c r="K17" s="110"/>
      <c r="L17" s="110">
        <v>0</v>
      </c>
      <c r="M17" s="110"/>
      <c r="N17" s="110">
        <v>0</v>
      </c>
      <c r="O17" s="110"/>
      <c r="P17" s="110">
        <v>1586315</v>
      </c>
      <c r="Q17" s="110"/>
      <c r="R17" s="110">
        <v>1586315</v>
      </c>
    </row>
    <row r="18" spans="2:18" ht="21.75" x14ac:dyDescent="0.6">
      <c r="B18" s="95" t="s">
        <v>160</v>
      </c>
      <c r="D18" s="92">
        <v>0</v>
      </c>
      <c r="E18" s="92"/>
      <c r="F18" s="110">
        <v>0</v>
      </c>
      <c r="G18" s="110"/>
      <c r="H18" s="110">
        <v>0</v>
      </c>
      <c r="I18" s="110"/>
      <c r="J18" s="110">
        <v>0</v>
      </c>
      <c r="K18" s="110"/>
      <c r="L18" s="110">
        <v>0</v>
      </c>
      <c r="M18" s="110"/>
      <c r="N18" s="110">
        <v>0</v>
      </c>
      <c r="O18" s="110"/>
      <c r="P18" s="110">
        <v>32624</v>
      </c>
      <c r="Q18" s="110"/>
      <c r="R18" s="110">
        <v>32624</v>
      </c>
    </row>
    <row r="19" spans="2:18" ht="21.75" x14ac:dyDescent="0.6">
      <c r="B19" s="95"/>
      <c r="D19" s="92"/>
      <c r="E19" s="92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</row>
    <row r="20" spans="2:18" ht="24.75" thickBot="1" x14ac:dyDescent="0.65">
      <c r="B20" s="27" t="s">
        <v>102</v>
      </c>
      <c r="D20" s="82">
        <f>SUM(D10:D19)</f>
        <v>79183620</v>
      </c>
      <c r="E20" s="92">
        <v>0</v>
      </c>
      <c r="F20" s="83">
        <f>SUM(F10:F18)</f>
        <v>510820196</v>
      </c>
      <c r="G20" s="110">
        <v>0</v>
      </c>
      <c r="H20" s="83">
        <f>SUM(H10:H18)</f>
        <v>161108191</v>
      </c>
      <c r="I20" s="110">
        <v>0</v>
      </c>
      <c r="J20" s="83">
        <f>SUM(J10:J18)</f>
        <v>751112007</v>
      </c>
      <c r="K20" s="110">
        <v>0</v>
      </c>
      <c r="L20" s="83">
        <f>SUM(L10:L19)</f>
        <v>79183620</v>
      </c>
      <c r="M20" s="110">
        <v>0</v>
      </c>
      <c r="N20" s="83">
        <f>SUM(N10:N18)</f>
        <v>599925954</v>
      </c>
      <c r="O20" s="110">
        <v>0</v>
      </c>
      <c r="P20" s="83">
        <f>SUM(P10:P18)</f>
        <v>222724665</v>
      </c>
      <c r="Q20" s="110">
        <v>0</v>
      </c>
      <c r="R20" s="83">
        <f>SUM(R10:R18)</f>
        <v>901834239</v>
      </c>
    </row>
    <row r="21" spans="2:18" ht="21.75" thickTop="1" x14ac:dyDescent="0.6"/>
    <row r="22" spans="2:18" ht="30" x14ac:dyDescent="0.75">
      <c r="J22" s="61">
        <v>13</v>
      </c>
    </row>
  </sheetData>
  <sortState xmlns:xlrd2="http://schemas.microsoft.com/office/spreadsheetml/2017/richdata2" ref="B10:R18">
    <sortCondition descending="1" ref="R10:R18"/>
  </sortState>
  <mergeCells count="14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</mergeCells>
  <printOptions horizontalCentered="1" verticalCentered="1"/>
  <pageMargins left="0.7" right="0.7" top="0.75" bottom="0.75" header="0.3" footer="0.3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workbookViewId="0">
      <selection activeCell="F15" sqref="F15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28" ht="27" customHeight="1" x14ac:dyDescent="0.55000000000000004">
      <c r="B3" s="126" t="s">
        <v>63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2:28" ht="27" customHeight="1" x14ac:dyDescent="0.55000000000000004">
      <c r="B4" s="126" t="s">
        <v>161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30" t="s">
        <v>92</v>
      </c>
      <c r="C9" s="130" t="s">
        <v>92</v>
      </c>
      <c r="D9" s="130" t="s">
        <v>92</v>
      </c>
      <c r="F9" s="130" t="s">
        <v>65</v>
      </c>
      <c r="G9" s="130" t="s">
        <v>65</v>
      </c>
      <c r="H9" s="130" t="s">
        <v>65</v>
      </c>
      <c r="J9" s="130" t="s">
        <v>66</v>
      </c>
      <c r="K9" s="130" t="s">
        <v>66</v>
      </c>
      <c r="L9" s="130" t="s">
        <v>66</v>
      </c>
    </row>
    <row r="10" spans="2:28" s="45" customFormat="1" ht="50.25" customHeight="1" x14ac:dyDescent="0.6">
      <c r="B10" s="151" t="s">
        <v>93</v>
      </c>
      <c r="D10" s="151" t="s">
        <v>43</v>
      </c>
      <c r="F10" s="151" t="s">
        <v>94</v>
      </c>
      <c r="H10" s="151" t="s">
        <v>95</v>
      </c>
      <c r="J10" s="151" t="s">
        <v>94</v>
      </c>
      <c r="L10" s="151" t="s">
        <v>95</v>
      </c>
    </row>
    <row r="11" spans="2:28" s="4" customFormat="1" ht="21.75" customHeight="1" x14ac:dyDescent="0.55000000000000004">
      <c r="B11" s="51" t="s">
        <v>50</v>
      </c>
      <c r="D11" s="51" t="s">
        <v>51</v>
      </c>
      <c r="F11" s="77">
        <v>19839059</v>
      </c>
      <c r="H11" s="51" t="s">
        <v>72</v>
      </c>
      <c r="J11" s="77">
        <v>23713199</v>
      </c>
      <c r="L11" s="51" t="s">
        <v>72</v>
      </c>
    </row>
    <row r="12" spans="2:28" s="4" customFormat="1" ht="21.75" customHeight="1" x14ac:dyDescent="0.55000000000000004">
      <c r="B12" s="41" t="s">
        <v>53</v>
      </c>
      <c r="D12" s="41" t="s">
        <v>54</v>
      </c>
      <c r="F12" s="78">
        <v>2144149</v>
      </c>
      <c r="H12" s="41" t="s">
        <v>72</v>
      </c>
      <c r="J12" s="78">
        <v>4142747</v>
      </c>
      <c r="L12" s="41" t="s">
        <v>72</v>
      </c>
    </row>
    <row r="13" spans="2:28" s="4" customFormat="1" ht="21.75" customHeight="1" x14ac:dyDescent="0.55000000000000004">
      <c r="B13" s="41"/>
      <c r="D13" s="41"/>
      <c r="F13" s="78"/>
      <c r="H13" s="41"/>
      <c r="J13" s="78"/>
      <c r="L13" s="41"/>
    </row>
    <row r="14" spans="2:28" ht="21.75" customHeight="1" thickBot="1" x14ac:dyDescent="0.6">
      <c r="B14" s="154" t="s">
        <v>102</v>
      </c>
      <c r="C14" s="154"/>
      <c r="D14" s="154"/>
      <c r="F14" s="83">
        <f>SUM(F11:F12)</f>
        <v>21983208</v>
      </c>
      <c r="H14" s="32"/>
      <c r="J14" s="83">
        <f>SUM(J11:J12)</f>
        <v>27855946</v>
      </c>
      <c r="L14" s="32"/>
    </row>
    <row r="15" spans="2:28" ht="21.75" customHeight="1" thickTop="1" x14ac:dyDescent="0.55000000000000004"/>
    <row r="16" spans="2:28" ht="30" x14ac:dyDescent="0.75">
      <c r="F16" s="64">
        <v>14</v>
      </c>
    </row>
  </sheetData>
  <sortState xmlns:xlrd2="http://schemas.microsoft.com/office/spreadsheetml/2017/richdata2" ref="B11:J12">
    <sortCondition descending="1" ref="J11:J12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8"/>
  <sheetViews>
    <sheetView rightToLeft="1" topLeftCell="A4" workbookViewId="0">
      <selection activeCell="J16" sqref="J16"/>
    </sheetView>
  </sheetViews>
  <sheetFormatPr defaultRowHeight="21" x14ac:dyDescent="0.25"/>
  <cols>
    <col min="1" max="1" width="2.7109375" style="34" customWidth="1"/>
    <col min="2" max="2" width="20.7109375" style="34" bestFit="1" customWidth="1"/>
    <col min="3" max="3" width="1" style="34" customWidth="1"/>
    <col min="4" max="4" width="14.85546875" style="34" bestFit="1" customWidth="1"/>
    <col min="5" max="5" width="1" style="34" customWidth="1"/>
    <col min="6" max="6" width="11.7109375" style="34" customWidth="1"/>
    <col min="7" max="7" width="1" style="34" customWidth="1"/>
    <col min="8" max="8" width="10.42578125" style="34" bestFit="1" customWidth="1"/>
    <col min="9" max="9" width="1" style="34" customWidth="1"/>
    <col min="10" max="10" width="12.42578125" style="34" bestFit="1" customWidth="1"/>
    <col min="11" max="11" width="1" style="34" customWidth="1"/>
    <col min="12" max="12" width="10.5703125" style="34" customWidth="1"/>
    <col min="13" max="13" width="1" style="34" customWidth="1"/>
    <col min="14" max="14" width="12.140625" style="34" customWidth="1"/>
    <col min="15" max="15" width="1" style="34" customWidth="1"/>
    <col min="16" max="16" width="12.42578125" style="34" bestFit="1" customWidth="1"/>
    <col min="17" max="17" width="1" style="34" customWidth="1"/>
    <col min="18" max="18" width="11.28515625" style="34" customWidth="1"/>
    <col min="19" max="19" width="1" style="34" customWidth="1"/>
    <col min="20" max="20" width="13.140625" style="34" customWidth="1"/>
    <col min="21" max="21" width="1" style="34" customWidth="1"/>
    <col min="22" max="22" width="9.140625" style="34" customWidth="1"/>
    <col min="23" max="16384" width="9.140625" style="34"/>
  </cols>
  <sheetData>
    <row r="2" spans="2:28" ht="30" x14ac:dyDescent="0.25">
      <c r="B2" s="157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2:28" ht="30" x14ac:dyDescent="0.25">
      <c r="B3" s="157" t="s">
        <v>63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</row>
    <row r="4" spans="2:28" ht="30" x14ac:dyDescent="0.25">
      <c r="B4" s="157" t="s">
        <v>161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</row>
    <row r="5" spans="2:28" s="35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6" t="s">
        <v>143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5" customFormat="1" x14ac:dyDescent="0.25">
      <c r="B9" s="156" t="s">
        <v>64</v>
      </c>
      <c r="C9" s="156" t="s">
        <v>64</v>
      </c>
      <c r="D9" s="156" t="s">
        <v>64</v>
      </c>
      <c r="E9" s="156" t="s">
        <v>64</v>
      </c>
      <c r="F9" s="156" t="s">
        <v>64</v>
      </c>
      <c r="G9" s="156" t="s">
        <v>64</v>
      </c>
      <c r="H9" s="156" t="s">
        <v>64</v>
      </c>
      <c r="J9" s="156" t="s">
        <v>65</v>
      </c>
      <c r="K9" s="156" t="s">
        <v>65</v>
      </c>
      <c r="L9" s="156" t="s">
        <v>65</v>
      </c>
      <c r="M9" s="156" t="s">
        <v>65</v>
      </c>
      <c r="N9" s="156" t="s">
        <v>65</v>
      </c>
      <c r="P9" s="156" t="s">
        <v>66</v>
      </c>
      <c r="Q9" s="156" t="s">
        <v>66</v>
      </c>
      <c r="R9" s="156" t="s">
        <v>66</v>
      </c>
      <c r="S9" s="156" t="s">
        <v>66</v>
      </c>
      <c r="T9" s="156" t="s">
        <v>66</v>
      </c>
    </row>
    <row r="10" spans="2:28" s="37" customFormat="1" ht="60" customHeight="1" x14ac:dyDescent="0.25">
      <c r="B10" s="155" t="s">
        <v>67</v>
      </c>
      <c r="C10" s="40"/>
      <c r="D10" s="155" t="s">
        <v>68</v>
      </c>
      <c r="E10" s="40"/>
      <c r="F10" s="155" t="s">
        <v>29</v>
      </c>
      <c r="G10" s="40"/>
      <c r="H10" s="155" t="s">
        <v>30</v>
      </c>
      <c r="J10" s="155" t="s">
        <v>69</v>
      </c>
      <c r="K10" s="40"/>
      <c r="L10" s="155" t="s">
        <v>70</v>
      </c>
      <c r="M10" s="40"/>
      <c r="N10" s="155" t="s">
        <v>71</v>
      </c>
      <c r="P10" s="155" t="s">
        <v>69</v>
      </c>
      <c r="Q10" s="40"/>
      <c r="R10" s="155" t="s">
        <v>70</v>
      </c>
      <c r="S10" s="40"/>
      <c r="T10" s="155" t="s">
        <v>71</v>
      </c>
    </row>
    <row r="11" spans="2:28" s="35" customFormat="1" ht="42" x14ac:dyDescent="0.25">
      <c r="B11" s="35" t="s">
        <v>150</v>
      </c>
      <c r="D11" s="36" t="s">
        <v>72</v>
      </c>
      <c r="F11" s="35" t="s">
        <v>153</v>
      </c>
      <c r="H11" s="36">
        <v>18</v>
      </c>
      <c r="J11" s="38">
        <v>79183620</v>
      </c>
      <c r="K11" s="39"/>
      <c r="L11" s="38" t="s">
        <v>72</v>
      </c>
      <c r="M11" s="39"/>
      <c r="N11" s="38">
        <v>79183620</v>
      </c>
      <c r="O11" s="39"/>
      <c r="P11" s="38">
        <v>79183620</v>
      </c>
      <c r="Q11" s="39"/>
      <c r="R11" s="38" t="s">
        <v>72</v>
      </c>
      <c r="S11" s="39"/>
      <c r="T11" s="38">
        <v>79183620</v>
      </c>
    </row>
    <row r="12" spans="2:28" s="35" customFormat="1" x14ac:dyDescent="0.25">
      <c r="B12" s="35" t="s">
        <v>50</v>
      </c>
      <c r="D12" s="36">
        <v>27</v>
      </c>
      <c r="F12" s="35" t="s">
        <v>72</v>
      </c>
      <c r="H12" s="36">
        <v>0</v>
      </c>
      <c r="J12" s="38">
        <v>19839059</v>
      </c>
      <c r="K12" s="39"/>
      <c r="L12" s="38">
        <v>0</v>
      </c>
      <c r="M12" s="39"/>
      <c r="N12" s="38">
        <v>19839059</v>
      </c>
      <c r="O12" s="39"/>
      <c r="P12" s="38">
        <v>23713199</v>
      </c>
      <c r="Q12" s="39"/>
      <c r="R12" s="38">
        <v>0</v>
      </c>
      <c r="S12" s="39"/>
      <c r="T12" s="38">
        <v>23713199</v>
      </c>
    </row>
    <row r="13" spans="2:28" s="35" customFormat="1" x14ac:dyDescent="0.25">
      <c r="B13" s="35" t="s">
        <v>53</v>
      </c>
      <c r="D13" s="36">
        <v>17</v>
      </c>
      <c r="F13" s="35" t="s">
        <v>72</v>
      </c>
      <c r="H13" s="36">
        <v>0</v>
      </c>
      <c r="J13" s="38">
        <v>2144149</v>
      </c>
      <c r="K13" s="39"/>
      <c r="L13" s="38">
        <v>0</v>
      </c>
      <c r="M13" s="39"/>
      <c r="N13" s="38">
        <v>2144149</v>
      </c>
      <c r="O13" s="39"/>
      <c r="P13" s="38">
        <v>4142747</v>
      </c>
      <c r="Q13" s="39"/>
      <c r="R13" s="38">
        <v>0</v>
      </c>
      <c r="S13" s="39"/>
      <c r="T13" s="38">
        <v>4142747</v>
      </c>
    </row>
    <row r="14" spans="2:28" s="35" customFormat="1" x14ac:dyDescent="0.25">
      <c r="D14" s="36"/>
      <c r="H14" s="36"/>
      <c r="J14" s="38"/>
      <c r="K14" s="39"/>
      <c r="L14" s="38"/>
      <c r="M14" s="39"/>
      <c r="N14" s="38"/>
      <c r="O14" s="39"/>
      <c r="P14" s="38"/>
      <c r="Q14" s="39"/>
      <c r="R14" s="38"/>
      <c r="S14" s="39"/>
      <c r="T14" s="38"/>
    </row>
    <row r="15" spans="2:28" s="35" customFormat="1" ht="42.75" thickBot="1" x14ac:dyDescent="0.3">
      <c r="B15" s="158" t="s">
        <v>102</v>
      </c>
      <c r="C15" s="158"/>
      <c r="D15" s="158"/>
      <c r="E15" s="158"/>
      <c r="F15" s="158"/>
      <c r="G15" s="158"/>
      <c r="H15" s="158"/>
      <c r="J15" s="43">
        <f>SUM(J11:J13)</f>
        <v>101166828</v>
      </c>
      <c r="L15" s="75">
        <f>SUM(L11:L12)</f>
        <v>0</v>
      </c>
      <c r="N15" s="43">
        <f>SUM(N11:N13)</f>
        <v>101166828</v>
      </c>
      <c r="P15" s="43">
        <f>SUM(P11:P13)</f>
        <v>107039566</v>
      </c>
      <c r="R15" s="75">
        <f>SUM(R11:R12)</f>
        <v>0</v>
      </c>
      <c r="T15" s="43">
        <f>SUM(T11:T13)</f>
        <v>107039566</v>
      </c>
    </row>
    <row r="16" spans="2:28" ht="21.75" thickTop="1" x14ac:dyDescent="0.25"/>
    <row r="18" spans="10:10" ht="30" x14ac:dyDescent="0.25">
      <c r="J18" s="68">
        <v>15</v>
      </c>
    </row>
  </sheetData>
  <sortState xmlns:xlrd2="http://schemas.microsoft.com/office/spreadsheetml/2017/richdata2" ref="B11:T13">
    <sortCondition descending="1" ref="T11:T13"/>
  </sortState>
  <mergeCells count="17">
    <mergeCell ref="B15:H15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9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9"/>
  <sheetViews>
    <sheetView rightToLeft="1" workbookViewId="0">
      <selection activeCell="D16" sqref="D1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6" t="s">
        <v>0</v>
      </c>
      <c r="C2" s="126"/>
      <c r="D2" s="126"/>
      <c r="E2" s="126"/>
      <c r="F2" s="126"/>
    </row>
    <row r="3" spans="2:28" ht="30" x14ac:dyDescent="0.55000000000000004">
      <c r="B3" s="126" t="s">
        <v>63</v>
      </c>
      <c r="C3" s="126"/>
      <c r="D3" s="126"/>
      <c r="E3" s="126"/>
      <c r="F3" s="126"/>
    </row>
    <row r="4" spans="2:28" ht="30" x14ac:dyDescent="0.55000000000000004">
      <c r="B4" s="126" t="s">
        <v>161</v>
      </c>
      <c r="C4" s="126"/>
      <c r="D4" s="126"/>
      <c r="E4" s="126"/>
      <c r="F4" s="126"/>
    </row>
    <row r="5" spans="2:28" ht="125.25" customHeight="1" x14ac:dyDescent="0.55000000000000004"/>
    <row r="6" spans="2:28" s="27" customFormat="1" ht="24" x14ac:dyDescent="0.6">
      <c r="B6" s="69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2:28" s="27" customFormat="1" ht="24" x14ac:dyDescent="0.6">
      <c r="B7" s="69" t="s">
        <v>142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59" t="s">
        <v>96</v>
      </c>
      <c r="D9" s="126" t="s">
        <v>65</v>
      </c>
      <c r="F9" s="126" t="s">
        <v>162</v>
      </c>
    </row>
    <row r="10" spans="2:28" ht="30" x14ac:dyDescent="0.55000000000000004">
      <c r="B10" s="160" t="s">
        <v>96</v>
      </c>
      <c r="D10" s="161" t="s">
        <v>46</v>
      </c>
      <c r="F10" s="161" t="s">
        <v>46</v>
      </c>
    </row>
    <row r="11" spans="2:28" x14ac:dyDescent="0.55000000000000004">
      <c r="B11" s="2" t="s">
        <v>96</v>
      </c>
      <c r="D11" s="114">
        <v>22009104</v>
      </c>
      <c r="E11" s="95"/>
      <c r="F11" s="114">
        <v>43151117</v>
      </c>
    </row>
    <row r="12" spans="2:28" x14ac:dyDescent="0.55000000000000004">
      <c r="B12" s="2" t="s">
        <v>98</v>
      </c>
      <c r="D12" s="114">
        <v>16079082</v>
      </c>
      <c r="E12" s="95"/>
      <c r="F12" s="114">
        <v>21381435</v>
      </c>
    </row>
    <row r="13" spans="2:28" x14ac:dyDescent="0.55000000000000004">
      <c r="B13" s="2" t="s">
        <v>97</v>
      </c>
      <c r="D13" s="114">
        <v>0</v>
      </c>
      <c r="E13" s="95"/>
      <c r="F13" s="114">
        <v>0</v>
      </c>
    </row>
    <row r="14" spans="2:28" x14ac:dyDescent="0.55000000000000004">
      <c r="D14" s="114"/>
      <c r="E14" s="95"/>
      <c r="F14" s="114"/>
    </row>
    <row r="15" spans="2:28" ht="21.75" thickBot="1" x14ac:dyDescent="0.6">
      <c r="B15" s="32" t="s">
        <v>102</v>
      </c>
      <c r="D15" s="117">
        <f>SUM(D11:D13)</f>
        <v>38088186</v>
      </c>
      <c r="E15" s="95"/>
      <c r="F15" s="117">
        <f>SUM(F11:F13)</f>
        <v>64532552</v>
      </c>
    </row>
    <row r="16" spans="2:28" ht="21.75" thickTop="1" x14ac:dyDescent="0.55000000000000004"/>
    <row r="17" spans="4:4" ht="85.5" customHeight="1" x14ac:dyDescent="0.55000000000000004"/>
    <row r="18" spans="4:4" ht="85.5" customHeight="1" x14ac:dyDescent="0.55000000000000004"/>
    <row r="19" spans="4:4" ht="30" x14ac:dyDescent="0.75">
      <c r="D19" s="61">
        <v>16</v>
      </c>
    </row>
  </sheetData>
  <sortState xmlns:xlrd2="http://schemas.microsoft.com/office/spreadsheetml/2017/richdata2" ref="B11:F13">
    <sortCondition descending="1" ref="F11:F13"/>
  </sortState>
  <mergeCells count="8"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zoomScaleNormal="100" workbookViewId="0">
      <selection activeCell="M19" sqref="M19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6" t="s">
        <v>0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3:17" ht="30" x14ac:dyDescent="0.55000000000000004">
      <c r="C3" s="126" t="s">
        <v>1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3:17" ht="30" x14ac:dyDescent="0.55000000000000004">
      <c r="C4" s="126" t="s">
        <v>161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0" t="s">
        <v>103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7" t="s">
        <v>113</v>
      </c>
      <c r="D9" s="128" t="s">
        <v>146</v>
      </c>
      <c r="E9" s="128" t="s">
        <v>3</v>
      </c>
      <c r="F9" s="128" t="s">
        <v>3</v>
      </c>
      <c r="G9" s="128" t="s">
        <v>3</v>
      </c>
      <c r="I9" s="128" t="s">
        <v>4</v>
      </c>
      <c r="J9" s="128" t="s">
        <v>4</v>
      </c>
      <c r="K9" s="128" t="s">
        <v>4</v>
      </c>
      <c r="M9" s="128" t="s">
        <v>162</v>
      </c>
      <c r="N9" s="128" t="s">
        <v>5</v>
      </c>
      <c r="O9" s="128" t="s">
        <v>5</v>
      </c>
      <c r="P9" s="128" t="s">
        <v>5</v>
      </c>
      <c r="Q9" s="128" t="s">
        <v>5</v>
      </c>
    </row>
    <row r="10" spans="3:17" s="6" customFormat="1" ht="44.25" customHeight="1" x14ac:dyDescent="0.25">
      <c r="C10" s="127"/>
      <c r="D10" s="12"/>
      <c r="E10" s="129" t="s">
        <v>7</v>
      </c>
      <c r="F10" s="12"/>
      <c r="G10" s="129" t="s">
        <v>8</v>
      </c>
      <c r="I10" s="129" t="s">
        <v>114</v>
      </c>
      <c r="J10" s="12"/>
      <c r="K10" s="129" t="s">
        <v>115</v>
      </c>
      <c r="M10" s="129" t="s">
        <v>7</v>
      </c>
      <c r="N10" s="12"/>
      <c r="O10" s="129" t="s">
        <v>8</v>
      </c>
      <c r="Q10" s="131" t="s">
        <v>12</v>
      </c>
    </row>
    <row r="11" spans="3:17" s="6" customFormat="1" ht="39.75" customHeight="1" x14ac:dyDescent="0.25">
      <c r="C11" s="127"/>
      <c r="D11" s="11"/>
      <c r="E11" s="130" t="s">
        <v>7</v>
      </c>
      <c r="F11" s="11"/>
      <c r="G11" s="130" t="s">
        <v>8</v>
      </c>
      <c r="I11" s="130"/>
      <c r="J11" s="11"/>
      <c r="K11" s="130"/>
      <c r="M11" s="130" t="s">
        <v>7</v>
      </c>
      <c r="N11" s="11"/>
      <c r="O11" s="130" t="s">
        <v>8</v>
      </c>
      <c r="Q11" s="132" t="s">
        <v>12</v>
      </c>
    </row>
    <row r="12" spans="3:17" x14ac:dyDescent="0.55000000000000004">
      <c r="C12" s="46" t="s">
        <v>105</v>
      </c>
      <c r="E12" s="3">
        <f>سهام!G40</f>
        <v>217380415459</v>
      </c>
      <c r="G12" s="3">
        <f>سهام!I40</f>
        <v>231196477026.55951</v>
      </c>
      <c r="I12" s="3">
        <f>سهام!M40</f>
        <v>187409570341</v>
      </c>
      <c r="K12" s="3">
        <f>سهام!Q40</f>
        <v>0</v>
      </c>
      <c r="M12" s="3">
        <f>سهام!W40</f>
        <v>404789985800</v>
      </c>
      <c r="O12" s="3">
        <f>سهام!Y40</f>
        <v>441386860895.92841</v>
      </c>
      <c r="Q12" s="8">
        <f t="shared" ref="Q12:Q17" si="0">O12/$O$18</f>
        <v>0.88698744624873826</v>
      </c>
    </row>
    <row r="13" spans="3:17" x14ac:dyDescent="0.55000000000000004">
      <c r="C13" s="2" t="s">
        <v>109</v>
      </c>
      <c r="E13" s="3">
        <f>سپرده!L15</f>
        <v>53200131826</v>
      </c>
      <c r="G13" s="3">
        <f>E13</f>
        <v>53200131826</v>
      </c>
      <c r="I13" s="3">
        <f>سپرده!N15</f>
        <v>210211993093</v>
      </c>
      <c r="K13" s="3">
        <f>سپرده!P15</f>
        <v>231519405058</v>
      </c>
      <c r="M13" s="3">
        <f>سپرده!R15</f>
        <v>31892719861</v>
      </c>
      <c r="O13" s="3">
        <f>M13</f>
        <v>31892719861</v>
      </c>
      <c r="Q13" s="8">
        <f t="shared" si="0"/>
        <v>6.408990536332422E-2</v>
      </c>
    </row>
    <row r="14" spans="3:17" x14ac:dyDescent="0.55000000000000004">
      <c r="C14" s="2" t="s">
        <v>106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8">
        <f t="shared" si="0"/>
        <v>0</v>
      </c>
    </row>
    <row r="15" spans="3:17" x14ac:dyDescent="0.55000000000000004">
      <c r="C15" s="2" t="s">
        <v>107</v>
      </c>
      <c r="E15" s="3">
        <f>'اوراق مشارکت'!R19</f>
        <v>22156285773</v>
      </c>
      <c r="G15" s="3">
        <f>'اوراق مشارکت'!T19</f>
        <v>22245391531</v>
      </c>
      <c r="I15" s="3">
        <f>'اوراق مشارکت'!X19</f>
        <v>21037295798</v>
      </c>
      <c r="K15" s="3">
        <f>'اوراق مشارکت'!AB19</f>
        <v>19609497536</v>
      </c>
      <c r="M15" s="3">
        <f>'اوراق مشارکت'!AH19</f>
        <v>23745192221</v>
      </c>
      <c r="O15" s="3">
        <f>'اوراق مشارکت'!AJ19</f>
        <v>24345118175</v>
      </c>
      <c r="Q15" s="8">
        <f t="shared" si="0"/>
        <v>4.8922648387937522E-2</v>
      </c>
    </row>
    <row r="16" spans="3:17" x14ac:dyDescent="0.55000000000000004">
      <c r="C16" s="2" t="s">
        <v>112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x14ac:dyDescent="0.55000000000000004">
      <c r="C17" s="2" t="s">
        <v>108</v>
      </c>
      <c r="E17" s="59">
        <v>0</v>
      </c>
      <c r="G17" s="59">
        <v>0</v>
      </c>
      <c r="I17" s="59">
        <v>0</v>
      </c>
      <c r="K17" s="59">
        <v>0</v>
      </c>
      <c r="M17" s="59">
        <v>0</v>
      </c>
      <c r="O17" s="59">
        <v>0</v>
      </c>
      <c r="Q17" s="84">
        <f t="shared" si="0"/>
        <v>0</v>
      </c>
    </row>
    <row r="18" spans="3:17" ht="21.75" thickBot="1" x14ac:dyDescent="0.6">
      <c r="C18" s="58" t="s">
        <v>102</v>
      </c>
      <c r="D18" s="3">
        <f t="shared" ref="D18:P18" si="1">SUM(D12:D17)</f>
        <v>0</v>
      </c>
      <c r="E18" s="10">
        <f>SUM(E12:E17)</f>
        <v>292736833058</v>
      </c>
      <c r="F18" s="3">
        <f t="shared" si="1"/>
        <v>0</v>
      </c>
      <c r="G18" s="10">
        <f t="shared" si="1"/>
        <v>306642000383.55951</v>
      </c>
      <c r="H18" s="3">
        <f t="shared" si="1"/>
        <v>0</v>
      </c>
      <c r="I18" s="10">
        <f t="shared" si="1"/>
        <v>418658859232</v>
      </c>
      <c r="J18" s="3">
        <f t="shared" si="1"/>
        <v>0</v>
      </c>
      <c r="K18" s="10">
        <f t="shared" si="1"/>
        <v>251128902594</v>
      </c>
      <c r="L18" s="3">
        <f t="shared" si="1"/>
        <v>0</v>
      </c>
      <c r="M18" s="10">
        <f>SUM(M12:M17)</f>
        <v>460427897882</v>
      </c>
      <c r="N18" s="3">
        <f t="shared" si="1"/>
        <v>0</v>
      </c>
      <c r="O18" s="10">
        <f>SUM(O12:O17)</f>
        <v>497624698931.92841</v>
      </c>
      <c r="P18" s="3">
        <f t="shared" si="1"/>
        <v>0</v>
      </c>
      <c r="Q18" s="33">
        <f>O18/$O$18</f>
        <v>1</v>
      </c>
    </row>
    <row r="19" spans="3:17" ht="21.75" thickTop="1" x14ac:dyDescent="0.55000000000000004"/>
    <row r="22" spans="3:17" ht="30" x14ac:dyDescent="0.75">
      <c r="I22" s="61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2"/>
  <sheetViews>
    <sheetView rightToLeft="1" topLeftCell="A16" zoomScale="80" zoomScaleNormal="80" workbookViewId="0">
      <selection activeCell="I41" sqref="I41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1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26" t="s">
        <v>0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</row>
    <row r="3" spans="3:27" ht="30" x14ac:dyDescent="0.55000000000000004">
      <c r="C3" s="126" t="s">
        <v>1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</row>
    <row r="4" spans="3:27" ht="30" x14ac:dyDescent="0.55000000000000004">
      <c r="C4" s="126" t="s">
        <v>161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104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27" t="s">
        <v>2</v>
      </c>
      <c r="E8" s="128" t="s">
        <v>146</v>
      </c>
      <c r="F8" s="128" t="s">
        <v>3</v>
      </c>
      <c r="G8" s="128" t="s">
        <v>3</v>
      </c>
      <c r="H8" s="128" t="s">
        <v>3</v>
      </c>
      <c r="I8" s="128" t="s">
        <v>3</v>
      </c>
      <c r="J8" s="133"/>
      <c r="K8" s="128" t="s">
        <v>4</v>
      </c>
      <c r="L8" s="128" t="s">
        <v>4</v>
      </c>
      <c r="M8" s="128" t="s">
        <v>4</v>
      </c>
      <c r="N8" s="128" t="s">
        <v>4</v>
      </c>
      <c r="O8" s="128" t="s">
        <v>4</v>
      </c>
      <c r="P8" s="128" t="s">
        <v>4</v>
      </c>
      <c r="Q8" s="128" t="s">
        <v>4</v>
      </c>
      <c r="R8" s="133"/>
      <c r="S8" s="128" t="s">
        <v>162</v>
      </c>
      <c r="T8" s="128" t="s">
        <v>5</v>
      </c>
      <c r="U8" s="128" t="s">
        <v>5</v>
      </c>
      <c r="V8" s="128" t="s">
        <v>5</v>
      </c>
      <c r="W8" s="128" t="s">
        <v>5</v>
      </c>
      <c r="X8" s="128" t="s">
        <v>5</v>
      </c>
      <c r="Y8" s="128" t="s">
        <v>5</v>
      </c>
      <c r="Z8" s="128" t="s">
        <v>5</v>
      </c>
      <c r="AA8" s="128" t="s">
        <v>5</v>
      </c>
    </row>
    <row r="9" spans="3:27" s="6" customFormat="1" ht="44.25" customHeight="1" x14ac:dyDescent="0.25">
      <c r="C9" s="127" t="s">
        <v>2</v>
      </c>
      <c r="D9" s="133"/>
      <c r="E9" s="129" t="s">
        <v>6</v>
      </c>
      <c r="F9" s="134"/>
      <c r="G9" s="129" t="s">
        <v>7</v>
      </c>
      <c r="H9" s="12"/>
      <c r="I9" s="129" t="s">
        <v>8</v>
      </c>
      <c r="J9" s="133"/>
      <c r="K9" s="129" t="s">
        <v>9</v>
      </c>
      <c r="L9" s="129" t="s">
        <v>9</v>
      </c>
      <c r="M9" s="129" t="s">
        <v>9</v>
      </c>
      <c r="N9" s="12"/>
      <c r="O9" s="129" t="s">
        <v>10</v>
      </c>
      <c r="P9" s="129" t="s">
        <v>10</v>
      </c>
      <c r="Q9" s="129" t="s">
        <v>10</v>
      </c>
      <c r="R9" s="133"/>
      <c r="S9" s="129" t="s">
        <v>6</v>
      </c>
      <c r="T9" s="134"/>
      <c r="U9" s="129" t="s">
        <v>11</v>
      </c>
      <c r="V9" s="134"/>
      <c r="W9" s="129" t="s">
        <v>7</v>
      </c>
      <c r="X9" s="134"/>
      <c r="Y9" s="129" t="s">
        <v>8</v>
      </c>
      <c r="Z9" s="133"/>
      <c r="AA9" s="129" t="s">
        <v>12</v>
      </c>
    </row>
    <row r="10" spans="3:27" s="6" customFormat="1" ht="54" customHeight="1" x14ac:dyDescent="0.25">
      <c r="C10" s="127" t="s">
        <v>2</v>
      </c>
      <c r="D10" s="133"/>
      <c r="E10" s="130" t="s">
        <v>6</v>
      </c>
      <c r="F10" s="135"/>
      <c r="G10" s="130" t="s">
        <v>7</v>
      </c>
      <c r="H10" s="11"/>
      <c r="I10" s="130" t="s">
        <v>8</v>
      </c>
      <c r="J10" s="133"/>
      <c r="K10" s="130" t="s">
        <v>6</v>
      </c>
      <c r="L10" s="11"/>
      <c r="M10" s="130" t="s">
        <v>7</v>
      </c>
      <c r="N10" s="11"/>
      <c r="O10" s="130" t="s">
        <v>6</v>
      </c>
      <c r="P10" s="11"/>
      <c r="Q10" s="130" t="s">
        <v>13</v>
      </c>
      <c r="R10" s="133"/>
      <c r="S10" s="130" t="s">
        <v>6</v>
      </c>
      <c r="T10" s="135"/>
      <c r="U10" s="130" t="s">
        <v>11</v>
      </c>
      <c r="V10" s="135"/>
      <c r="W10" s="130" t="s">
        <v>7</v>
      </c>
      <c r="X10" s="135"/>
      <c r="Y10" s="130" t="s">
        <v>8</v>
      </c>
      <c r="Z10" s="133"/>
      <c r="AA10" s="130" t="s">
        <v>12</v>
      </c>
    </row>
    <row r="11" spans="3:27" x14ac:dyDescent="0.55000000000000004">
      <c r="C11" s="46" t="s">
        <v>165</v>
      </c>
      <c r="E11" s="3">
        <v>0</v>
      </c>
      <c r="G11" s="3">
        <v>0</v>
      </c>
      <c r="I11" s="3">
        <v>0</v>
      </c>
      <c r="K11" s="3">
        <v>3778923</v>
      </c>
      <c r="M11" s="3">
        <v>36591017986</v>
      </c>
      <c r="O11" s="3">
        <v>0</v>
      </c>
      <c r="Q11" s="3">
        <v>0</v>
      </c>
      <c r="S11" s="3">
        <v>3778923</v>
      </c>
      <c r="U11" s="3">
        <v>11310</v>
      </c>
      <c r="W11" s="3">
        <v>36591017986</v>
      </c>
      <c r="Y11" s="3">
        <v>42485318396.176498</v>
      </c>
      <c r="Z11" s="3"/>
      <c r="AA11" s="8">
        <v>8.43E-2</v>
      </c>
    </row>
    <row r="12" spans="3:27" x14ac:dyDescent="0.55000000000000004">
      <c r="C12" s="58" t="s">
        <v>17</v>
      </c>
      <c r="E12" s="3">
        <v>1736000</v>
      </c>
      <c r="G12" s="3">
        <v>19710363643</v>
      </c>
      <c r="I12" s="3">
        <v>20846103264</v>
      </c>
      <c r="K12" s="3">
        <v>1606000</v>
      </c>
      <c r="M12" s="3">
        <v>19846608416</v>
      </c>
      <c r="O12" s="3">
        <v>0</v>
      </c>
      <c r="Q12" s="3">
        <v>0</v>
      </c>
      <c r="S12" s="3">
        <v>3342000</v>
      </c>
      <c r="U12" s="3">
        <v>12550</v>
      </c>
      <c r="W12" s="3">
        <v>39556972059</v>
      </c>
      <c r="Y12" s="3">
        <v>41692544505</v>
      </c>
      <c r="AA12" s="8">
        <v>8.2699999999999996E-2</v>
      </c>
    </row>
    <row r="13" spans="3:27" x14ac:dyDescent="0.55000000000000004">
      <c r="C13" s="2" t="s">
        <v>163</v>
      </c>
      <c r="E13" s="3">
        <v>0</v>
      </c>
      <c r="G13" s="3">
        <v>0</v>
      </c>
      <c r="I13" s="3">
        <v>0</v>
      </c>
      <c r="K13" s="3">
        <v>439000</v>
      </c>
      <c r="M13" s="3">
        <v>29985977304</v>
      </c>
      <c r="O13" s="3">
        <v>0</v>
      </c>
      <c r="Q13" s="3">
        <v>0</v>
      </c>
      <c r="S13" s="3">
        <v>439000</v>
      </c>
      <c r="U13" s="3">
        <v>66910</v>
      </c>
      <c r="W13" s="3">
        <v>29985977304</v>
      </c>
      <c r="Y13" s="3">
        <v>29198717734.5</v>
      </c>
      <c r="AA13" s="8">
        <v>5.79E-2</v>
      </c>
    </row>
    <row r="14" spans="3:27" x14ac:dyDescent="0.55000000000000004">
      <c r="C14" s="2" t="s">
        <v>139</v>
      </c>
      <c r="E14" s="3">
        <v>481827</v>
      </c>
      <c r="G14" s="3">
        <v>19389191308</v>
      </c>
      <c r="I14" s="3">
        <v>16653443697.4995</v>
      </c>
      <c r="K14" s="3">
        <v>200000</v>
      </c>
      <c r="M14" s="3">
        <v>7396063618</v>
      </c>
      <c r="O14" s="3">
        <v>0</v>
      </c>
      <c r="Q14" s="3">
        <v>0</v>
      </c>
      <c r="S14" s="3">
        <v>681827</v>
      </c>
      <c r="U14" s="3">
        <v>39290</v>
      </c>
      <c r="W14" s="3">
        <v>26785254926</v>
      </c>
      <c r="Y14" s="3">
        <v>26629588382.161499</v>
      </c>
      <c r="AA14" s="8">
        <v>5.28E-2</v>
      </c>
    </row>
    <row r="15" spans="3:27" x14ac:dyDescent="0.55000000000000004">
      <c r="C15" s="58" t="s">
        <v>148</v>
      </c>
      <c r="E15" s="3">
        <v>920000</v>
      </c>
      <c r="G15" s="3">
        <v>14965110360</v>
      </c>
      <c r="I15" s="3">
        <v>14979935880</v>
      </c>
      <c r="K15" s="3">
        <v>561018</v>
      </c>
      <c r="M15" s="3">
        <v>10147088757</v>
      </c>
      <c r="O15" s="3">
        <v>0</v>
      </c>
      <c r="Q15" s="3">
        <v>0</v>
      </c>
      <c r="S15" s="3">
        <v>1481018</v>
      </c>
      <c r="U15" s="3">
        <v>18060</v>
      </c>
      <c r="W15" s="3">
        <v>25112199117</v>
      </c>
      <c r="Y15" s="3">
        <v>26588039328.773998</v>
      </c>
      <c r="AA15" s="8">
        <v>5.2699999999999997E-2</v>
      </c>
    </row>
    <row r="16" spans="3:27" x14ac:dyDescent="0.55000000000000004">
      <c r="C16" s="2" t="s">
        <v>138</v>
      </c>
      <c r="E16" s="3">
        <v>369736</v>
      </c>
      <c r="G16" s="3">
        <v>8153171164</v>
      </c>
      <c r="I16" s="3">
        <v>12808632067.379999</v>
      </c>
      <c r="K16" s="3">
        <v>354000</v>
      </c>
      <c r="M16" s="3">
        <v>12303098535</v>
      </c>
      <c r="O16" s="3">
        <v>0</v>
      </c>
      <c r="Q16" s="3">
        <v>0</v>
      </c>
      <c r="S16" s="3">
        <v>723736</v>
      </c>
      <c r="U16" s="3">
        <v>35150</v>
      </c>
      <c r="W16" s="3">
        <v>20456269699</v>
      </c>
      <c r="Y16" s="3">
        <v>25287956443.619999</v>
      </c>
      <c r="Z16" s="3"/>
      <c r="AA16" s="8">
        <v>5.0200000000000002E-2</v>
      </c>
    </row>
    <row r="17" spans="3:27" x14ac:dyDescent="0.55000000000000004">
      <c r="C17" s="2" t="s">
        <v>18</v>
      </c>
      <c r="E17" s="3">
        <v>529600</v>
      </c>
      <c r="G17" s="3">
        <v>13275488588</v>
      </c>
      <c r="I17" s="3">
        <v>9576105127.2000008</v>
      </c>
      <c r="K17" s="3">
        <v>496000</v>
      </c>
      <c r="M17" s="3">
        <v>9927877711</v>
      </c>
      <c r="O17" s="3">
        <v>0</v>
      </c>
      <c r="Q17" s="3">
        <v>0</v>
      </c>
      <c r="S17" s="3">
        <v>1025600</v>
      </c>
      <c r="U17" s="3">
        <v>20420</v>
      </c>
      <c r="W17" s="3">
        <v>23203366299</v>
      </c>
      <c r="Y17" s="3">
        <v>20818142625.599998</v>
      </c>
      <c r="Z17" s="3"/>
      <c r="AA17" s="8">
        <v>4.1300000000000003E-2</v>
      </c>
    </row>
    <row r="18" spans="3:27" x14ac:dyDescent="0.55000000000000004">
      <c r="C18" s="2" t="s">
        <v>164</v>
      </c>
      <c r="E18" s="3">
        <v>0</v>
      </c>
      <c r="G18" s="3">
        <v>0</v>
      </c>
      <c r="I18" s="3">
        <v>0</v>
      </c>
      <c r="K18" s="3">
        <v>250000</v>
      </c>
      <c r="M18" s="3">
        <v>19877828176</v>
      </c>
      <c r="O18" s="3">
        <v>0</v>
      </c>
      <c r="Q18" s="3">
        <v>0</v>
      </c>
      <c r="S18" s="3">
        <v>250000</v>
      </c>
      <c r="U18" s="3">
        <v>78710</v>
      </c>
      <c r="W18" s="3">
        <v>19877828176</v>
      </c>
      <c r="Y18" s="3">
        <v>19560418875</v>
      </c>
      <c r="AA18" s="8">
        <v>3.8800000000000001E-2</v>
      </c>
    </row>
    <row r="19" spans="3:27" x14ac:dyDescent="0.55000000000000004">
      <c r="C19" s="2" t="s">
        <v>131</v>
      </c>
      <c r="E19" s="3">
        <v>1156000</v>
      </c>
      <c r="G19" s="3">
        <v>16869191238</v>
      </c>
      <c r="I19" s="3">
        <v>17845861554</v>
      </c>
      <c r="K19" s="3">
        <v>0</v>
      </c>
      <c r="M19" s="3">
        <v>0</v>
      </c>
      <c r="O19" s="3">
        <v>0</v>
      </c>
      <c r="Q19" s="3">
        <v>0</v>
      </c>
      <c r="S19" s="3">
        <v>1156000</v>
      </c>
      <c r="U19" s="3">
        <v>16860</v>
      </c>
      <c r="W19" s="3">
        <v>16869191238</v>
      </c>
      <c r="Y19" s="3">
        <v>19374193548</v>
      </c>
      <c r="Z19" s="3"/>
      <c r="AA19" s="8">
        <v>3.8399999999999997E-2</v>
      </c>
    </row>
    <row r="20" spans="3:27" x14ac:dyDescent="0.55000000000000004">
      <c r="C20" s="58" t="s">
        <v>166</v>
      </c>
      <c r="E20" s="3">
        <v>0</v>
      </c>
      <c r="G20" s="3">
        <v>0</v>
      </c>
      <c r="I20" s="3">
        <v>0</v>
      </c>
      <c r="K20" s="3">
        <v>1138606</v>
      </c>
      <c r="M20" s="3">
        <v>19732146762</v>
      </c>
      <c r="O20" s="3">
        <v>0</v>
      </c>
      <c r="Q20" s="3">
        <v>0</v>
      </c>
      <c r="S20" s="3">
        <v>1138606</v>
      </c>
      <c r="U20" s="3">
        <v>17110</v>
      </c>
      <c r="W20" s="3">
        <v>19732146762</v>
      </c>
      <c r="Y20" s="3">
        <v>19365633445.473</v>
      </c>
      <c r="AA20" s="8">
        <v>3.8399999999999997E-2</v>
      </c>
    </row>
    <row r="21" spans="3:27" x14ac:dyDescent="0.55000000000000004">
      <c r="C21" s="2" t="s">
        <v>145</v>
      </c>
      <c r="E21" s="3">
        <v>168000</v>
      </c>
      <c r="G21" s="3">
        <v>11759684498</v>
      </c>
      <c r="I21" s="3">
        <v>14662635120</v>
      </c>
      <c r="K21" s="3">
        <v>25594</v>
      </c>
      <c r="M21" s="3">
        <v>2243409873</v>
      </c>
      <c r="O21" s="3">
        <v>0</v>
      </c>
      <c r="Q21" s="3">
        <v>0</v>
      </c>
      <c r="S21" s="3">
        <v>193594</v>
      </c>
      <c r="U21" s="3">
        <v>97630</v>
      </c>
      <c r="W21" s="3">
        <v>14003094371</v>
      </c>
      <c r="Y21" s="3">
        <v>18788123755.791</v>
      </c>
      <c r="AA21" s="8">
        <v>3.73E-2</v>
      </c>
    </row>
    <row r="22" spans="3:27" x14ac:dyDescent="0.55000000000000004">
      <c r="C22" s="2" t="s">
        <v>133</v>
      </c>
      <c r="E22" s="3">
        <v>770803</v>
      </c>
      <c r="G22" s="3">
        <v>14832083366</v>
      </c>
      <c r="I22" s="3">
        <v>15377969613.550501</v>
      </c>
      <c r="K22" s="3">
        <v>0</v>
      </c>
      <c r="M22" s="3">
        <v>0</v>
      </c>
      <c r="O22" s="3">
        <v>0</v>
      </c>
      <c r="Q22" s="3">
        <v>0</v>
      </c>
      <c r="S22" s="3">
        <v>770803</v>
      </c>
      <c r="U22" s="3">
        <v>22280</v>
      </c>
      <c r="W22" s="3">
        <v>14832083366</v>
      </c>
      <c r="Y22" s="3">
        <v>17071308569.502001</v>
      </c>
      <c r="AA22" s="8">
        <v>3.39E-2</v>
      </c>
    </row>
    <row r="23" spans="3:27" x14ac:dyDescent="0.55000000000000004">
      <c r="C23" s="58" t="s">
        <v>168</v>
      </c>
      <c r="E23" s="3">
        <v>0</v>
      </c>
      <c r="G23" s="3">
        <v>0</v>
      </c>
      <c r="I23" s="3">
        <v>0</v>
      </c>
      <c r="K23" s="3">
        <v>940456</v>
      </c>
      <c r="M23" s="3">
        <v>15014954934</v>
      </c>
      <c r="O23" s="3">
        <v>0</v>
      </c>
      <c r="Q23" s="3">
        <v>0</v>
      </c>
      <c r="S23" s="3">
        <v>940456</v>
      </c>
      <c r="U23" s="3">
        <v>17510</v>
      </c>
      <c r="W23" s="3">
        <v>15014954934</v>
      </c>
      <c r="Y23" s="3">
        <v>16369403621.868</v>
      </c>
      <c r="AA23" s="8">
        <v>3.2500000000000001E-2</v>
      </c>
    </row>
    <row r="24" spans="3:27" x14ac:dyDescent="0.55000000000000004">
      <c r="C24" s="2" t="s">
        <v>147</v>
      </c>
      <c r="E24" s="3">
        <v>2655000</v>
      </c>
      <c r="G24" s="3">
        <v>14934648296</v>
      </c>
      <c r="I24" s="3">
        <v>14198910795</v>
      </c>
      <c r="K24" s="3">
        <v>0</v>
      </c>
      <c r="M24" s="3">
        <v>0</v>
      </c>
      <c r="O24" s="3">
        <v>0</v>
      </c>
      <c r="Q24" s="3">
        <v>0</v>
      </c>
      <c r="S24" s="3">
        <v>2655000</v>
      </c>
      <c r="U24" s="3">
        <v>5740</v>
      </c>
      <c r="W24" s="3">
        <v>14934648296</v>
      </c>
      <c r="Y24" s="3">
        <v>15149023785</v>
      </c>
      <c r="AA24" s="8">
        <v>0.03</v>
      </c>
    </row>
    <row r="25" spans="3:27" x14ac:dyDescent="0.55000000000000004">
      <c r="C25" s="58" t="s">
        <v>132</v>
      </c>
      <c r="E25" s="3">
        <v>363478</v>
      </c>
      <c r="G25" s="3">
        <v>10136147686</v>
      </c>
      <c r="I25" s="3">
        <v>12519575349.434999</v>
      </c>
      <c r="K25" s="3">
        <v>0</v>
      </c>
      <c r="M25" s="3">
        <v>0</v>
      </c>
      <c r="O25" s="3">
        <v>0</v>
      </c>
      <c r="Q25" s="3">
        <v>0</v>
      </c>
      <c r="S25" s="3">
        <v>363478</v>
      </c>
      <c r="U25" s="3">
        <v>34510</v>
      </c>
      <c r="W25" s="3">
        <v>10136147686</v>
      </c>
      <c r="Y25" s="3">
        <v>12468991206.608999</v>
      </c>
      <c r="AA25" s="8">
        <v>2.47E-2</v>
      </c>
    </row>
    <row r="26" spans="3:27" x14ac:dyDescent="0.55000000000000004">
      <c r="C26" s="2" t="s">
        <v>14</v>
      </c>
      <c r="E26" s="3">
        <v>1382000</v>
      </c>
      <c r="G26" s="3">
        <v>9940173064</v>
      </c>
      <c r="I26" s="3">
        <v>12171665106</v>
      </c>
      <c r="K26" s="3">
        <v>0</v>
      </c>
      <c r="M26" s="3">
        <v>0</v>
      </c>
      <c r="O26" s="3">
        <v>0</v>
      </c>
      <c r="Q26" s="3">
        <v>0</v>
      </c>
      <c r="S26" s="3">
        <v>1382000</v>
      </c>
      <c r="U26" s="3">
        <v>9010</v>
      </c>
      <c r="W26" s="3">
        <v>9940173064</v>
      </c>
      <c r="Y26" s="3">
        <v>12377731671</v>
      </c>
      <c r="AA26" s="8">
        <v>2.46E-2</v>
      </c>
    </row>
    <row r="27" spans="3:27" x14ac:dyDescent="0.55000000000000004">
      <c r="C27" s="2" t="s">
        <v>79</v>
      </c>
      <c r="E27" s="3">
        <v>530330</v>
      </c>
      <c r="G27" s="3">
        <v>9171636145</v>
      </c>
      <c r="I27" s="3">
        <v>10859795451.9</v>
      </c>
      <c r="K27" s="3">
        <v>0</v>
      </c>
      <c r="M27" s="3">
        <v>0</v>
      </c>
      <c r="O27" s="3">
        <v>0</v>
      </c>
      <c r="Q27" s="3">
        <v>0</v>
      </c>
      <c r="S27" s="3">
        <v>530330</v>
      </c>
      <c r="U27" s="3">
        <v>23250</v>
      </c>
      <c r="W27" s="3">
        <v>9171636145</v>
      </c>
      <c r="Y27" s="3">
        <v>12256807973.625</v>
      </c>
      <c r="AA27" s="8">
        <v>2.4299999999999999E-2</v>
      </c>
    </row>
    <row r="28" spans="3:27" x14ac:dyDescent="0.55000000000000004">
      <c r="C28" s="2" t="s">
        <v>130</v>
      </c>
      <c r="E28" s="3">
        <v>60347</v>
      </c>
      <c r="G28" s="3">
        <v>8130931704</v>
      </c>
      <c r="I28" s="3">
        <v>10698848269.672501</v>
      </c>
      <c r="K28" s="3">
        <v>0</v>
      </c>
      <c r="M28" s="3">
        <v>0</v>
      </c>
      <c r="O28" s="3">
        <v>0</v>
      </c>
      <c r="Q28" s="3">
        <v>0</v>
      </c>
      <c r="S28" s="3">
        <v>60347</v>
      </c>
      <c r="U28" s="3">
        <v>192250</v>
      </c>
      <c r="W28" s="3">
        <v>8130931704</v>
      </c>
      <c r="Y28" s="3">
        <v>11532680571.0375</v>
      </c>
      <c r="AA28" s="8">
        <v>2.29E-2</v>
      </c>
    </row>
    <row r="29" spans="3:27" x14ac:dyDescent="0.55000000000000004">
      <c r="C29" s="2" t="s">
        <v>19</v>
      </c>
      <c r="E29" s="3">
        <v>2300000</v>
      </c>
      <c r="G29" s="3">
        <v>9759862733</v>
      </c>
      <c r="I29" s="3">
        <v>9835727130</v>
      </c>
      <c r="K29" s="3">
        <v>0</v>
      </c>
      <c r="M29" s="3">
        <v>0</v>
      </c>
      <c r="O29" s="3">
        <v>0</v>
      </c>
      <c r="Q29" s="3">
        <v>0</v>
      </c>
      <c r="S29" s="3">
        <v>2300000</v>
      </c>
      <c r="U29" s="3">
        <v>5013</v>
      </c>
      <c r="W29" s="3">
        <v>9759862733</v>
      </c>
      <c r="Y29" s="3">
        <v>11461297095</v>
      </c>
      <c r="Z29" s="3"/>
      <c r="AA29" s="8">
        <v>2.2700000000000001E-2</v>
      </c>
    </row>
    <row r="30" spans="3:27" x14ac:dyDescent="0.55000000000000004">
      <c r="C30" s="2" t="s">
        <v>135</v>
      </c>
      <c r="E30" s="3">
        <v>577650</v>
      </c>
      <c r="G30" s="3">
        <v>10214066776</v>
      </c>
      <c r="I30" s="3">
        <v>10858367499.075001</v>
      </c>
      <c r="K30" s="3">
        <v>0</v>
      </c>
      <c r="M30" s="3">
        <v>0</v>
      </c>
      <c r="O30" s="3">
        <v>0</v>
      </c>
      <c r="Q30" s="3">
        <v>0</v>
      </c>
      <c r="S30" s="3">
        <v>577650</v>
      </c>
      <c r="U30" s="3">
        <v>17710</v>
      </c>
      <c r="W30" s="3">
        <v>10214066776</v>
      </c>
      <c r="Y30" s="3">
        <v>10169311920.075001</v>
      </c>
      <c r="AA30" s="8">
        <v>2.0199999999999999E-2</v>
      </c>
    </row>
    <row r="31" spans="3:27" x14ac:dyDescent="0.55000000000000004">
      <c r="C31" s="2" t="s">
        <v>16</v>
      </c>
      <c r="E31" s="3">
        <v>414000</v>
      </c>
      <c r="G31" s="3">
        <v>9914744073</v>
      </c>
      <c r="I31" s="3">
        <v>9996226443</v>
      </c>
      <c r="K31" s="3">
        <v>0</v>
      </c>
      <c r="M31" s="3">
        <v>0</v>
      </c>
      <c r="O31" s="3">
        <v>0</v>
      </c>
      <c r="Q31" s="3">
        <v>0</v>
      </c>
      <c r="S31" s="3">
        <v>414000</v>
      </c>
      <c r="U31" s="3">
        <v>21290</v>
      </c>
      <c r="W31" s="3">
        <v>9914744073</v>
      </c>
      <c r="Y31" s="3">
        <v>8761616343</v>
      </c>
      <c r="Z31" s="3"/>
      <c r="AA31" s="8">
        <v>1.7399999999999999E-2</v>
      </c>
    </row>
    <row r="32" spans="3:27" x14ac:dyDescent="0.55000000000000004">
      <c r="C32" s="58" t="s">
        <v>128</v>
      </c>
      <c r="E32" s="3">
        <v>1814680</v>
      </c>
      <c r="G32" s="3">
        <v>4509425919</v>
      </c>
      <c r="I32" s="3">
        <v>5283572293.566</v>
      </c>
      <c r="K32" s="3">
        <v>0</v>
      </c>
      <c r="M32" s="3">
        <v>0</v>
      </c>
      <c r="O32" s="3">
        <v>0</v>
      </c>
      <c r="Q32" s="3">
        <v>0</v>
      </c>
      <c r="S32" s="3">
        <v>1814680</v>
      </c>
      <c r="U32" s="3">
        <v>3499</v>
      </c>
      <c r="W32" s="3">
        <v>4509425919</v>
      </c>
      <c r="Y32" s="3">
        <v>6311785406.3459997</v>
      </c>
      <c r="Z32" s="3"/>
      <c r="AA32" s="8">
        <v>1.2500000000000001E-2</v>
      </c>
    </row>
    <row r="33" spans="3:27" x14ac:dyDescent="0.55000000000000004">
      <c r="C33" s="2" t="s">
        <v>134</v>
      </c>
      <c r="E33" s="3">
        <v>620000</v>
      </c>
      <c r="G33" s="3">
        <v>4950675582</v>
      </c>
      <c r="I33" s="3">
        <v>5090728860</v>
      </c>
      <c r="K33" s="3">
        <v>0</v>
      </c>
      <c r="M33" s="3">
        <v>0</v>
      </c>
      <c r="O33" s="3">
        <v>0</v>
      </c>
      <c r="Q33" s="3">
        <v>0</v>
      </c>
      <c r="S33" s="3">
        <v>620000</v>
      </c>
      <c r="U33" s="3">
        <v>9130</v>
      </c>
      <c r="W33" s="3">
        <v>4950675582</v>
      </c>
      <c r="Y33" s="3">
        <v>5626919430</v>
      </c>
      <c r="Z33" s="3"/>
      <c r="AA33" s="8">
        <v>1.12E-2</v>
      </c>
    </row>
    <row r="34" spans="3:27" x14ac:dyDescent="0.55000000000000004">
      <c r="C34" s="2" t="s">
        <v>136</v>
      </c>
      <c r="E34" s="3">
        <v>262234</v>
      </c>
      <c r="G34" s="3">
        <v>2347007177</v>
      </c>
      <c r="I34" s="3">
        <v>2515501279.3049998</v>
      </c>
      <c r="K34" s="3">
        <v>260000</v>
      </c>
      <c r="M34" s="3">
        <v>2494482429</v>
      </c>
      <c r="O34" s="3">
        <v>0</v>
      </c>
      <c r="Q34" s="3">
        <v>0</v>
      </c>
      <c r="S34" s="3">
        <v>522234</v>
      </c>
      <c r="U34" s="3">
        <v>10780</v>
      </c>
      <c r="W34" s="3">
        <v>4841489606</v>
      </c>
      <c r="Y34" s="3">
        <v>5596185909.0059996</v>
      </c>
      <c r="AA34" s="8">
        <v>1.11E-2</v>
      </c>
    </row>
    <row r="35" spans="3:27" x14ac:dyDescent="0.55000000000000004">
      <c r="C35" s="2" t="s">
        <v>129</v>
      </c>
      <c r="E35" s="3">
        <v>332919</v>
      </c>
      <c r="G35" s="3">
        <v>3937310734</v>
      </c>
      <c r="I35" s="3">
        <v>3938163770.2049999</v>
      </c>
      <c r="K35" s="3">
        <v>0</v>
      </c>
      <c r="M35" s="3">
        <v>0</v>
      </c>
      <c r="O35" s="3">
        <v>0</v>
      </c>
      <c r="Q35" s="3">
        <v>0</v>
      </c>
      <c r="S35" s="3">
        <v>332919</v>
      </c>
      <c r="U35" s="3">
        <v>12420</v>
      </c>
      <c r="W35" s="3">
        <v>3937310734</v>
      </c>
      <c r="Y35" s="3">
        <v>4110251598.8189998</v>
      </c>
      <c r="Z35" s="3"/>
      <c r="AA35" s="8">
        <v>8.2000000000000007E-3</v>
      </c>
    </row>
    <row r="36" spans="3:27" x14ac:dyDescent="0.55000000000000004">
      <c r="C36" s="58" t="s">
        <v>167</v>
      </c>
      <c r="E36" s="3">
        <v>0</v>
      </c>
      <c r="G36" s="3">
        <v>0</v>
      </c>
      <c r="I36" s="3">
        <v>0</v>
      </c>
      <c r="K36" s="3">
        <v>501303</v>
      </c>
      <c r="M36" s="3">
        <v>1849015840</v>
      </c>
      <c r="O36" s="3">
        <v>0</v>
      </c>
      <c r="Q36" s="3">
        <v>0</v>
      </c>
      <c r="S36" s="3">
        <v>501303</v>
      </c>
      <c r="U36" s="3">
        <v>3653</v>
      </c>
      <c r="W36" s="3">
        <v>1849015840</v>
      </c>
      <c r="Y36" s="3">
        <v>1820363862.8389499</v>
      </c>
      <c r="AA36" s="8">
        <v>3.5999999999999999E-3</v>
      </c>
    </row>
    <row r="37" spans="3:27" x14ac:dyDescent="0.55000000000000004">
      <c r="C37" s="2" t="s">
        <v>15</v>
      </c>
      <c r="E37" s="3">
        <v>35846</v>
      </c>
      <c r="G37" s="3">
        <v>408997386</v>
      </c>
      <c r="I37" s="3">
        <v>415833799.22100002</v>
      </c>
      <c r="K37" s="3">
        <v>0</v>
      </c>
      <c r="M37" s="3">
        <v>0</v>
      </c>
      <c r="O37" s="3">
        <v>0</v>
      </c>
      <c r="Q37" s="3">
        <v>0</v>
      </c>
      <c r="S37" s="3">
        <v>35846</v>
      </c>
      <c r="U37" s="3">
        <v>12620</v>
      </c>
      <c r="W37" s="3">
        <v>408997386</v>
      </c>
      <c r="Y37" s="3">
        <v>449684879.70599997</v>
      </c>
      <c r="AA37" s="8">
        <v>8.9999999999999998E-4</v>
      </c>
    </row>
    <row r="38" spans="3:27" x14ac:dyDescent="0.55000000000000004">
      <c r="C38" s="2" t="s">
        <v>140</v>
      </c>
      <c r="E38" s="3">
        <v>19000</v>
      </c>
      <c r="G38" s="3">
        <v>70504019</v>
      </c>
      <c r="I38" s="3">
        <v>62874656.549999997</v>
      </c>
      <c r="K38" s="3">
        <v>0</v>
      </c>
      <c r="M38" s="3">
        <v>0</v>
      </c>
      <c r="O38" s="3">
        <v>0</v>
      </c>
      <c r="Q38" s="3">
        <v>0</v>
      </c>
      <c r="S38" s="3">
        <v>19000</v>
      </c>
      <c r="U38" s="3">
        <v>3432</v>
      </c>
      <c r="W38" s="3">
        <v>70504019</v>
      </c>
      <c r="Y38" s="3">
        <v>64820012.399999999</v>
      </c>
      <c r="Z38" s="3"/>
      <c r="AA38" s="8">
        <v>1E-4</v>
      </c>
    </row>
    <row r="39" spans="3:27" x14ac:dyDescent="0.55000000000000004">
      <c r="C39" s="58"/>
      <c r="E39" s="3"/>
      <c r="G39" s="3"/>
      <c r="I39" s="3"/>
      <c r="K39" s="3"/>
      <c r="M39" s="3"/>
      <c r="O39" s="3"/>
      <c r="Q39" s="3"/>
      <c r="S39" s="3"/>
      <c r="U39" s="3"/>
      <c r="W39" s="3"/>
      <c r="Y39" s="3"/>
      <c r="AA39" s="8"/>
    </row>
    <row r="40" spans="3:27" ht="21.75" thickBot="1" x14ac:dyDescent="0.6">
      <c r="C40" s="58" t="s">
        <v>102</v>
      </c>
      <c r="E40" s="10">
        <f>SUM(E11:E38)</f>
        <v>17499450</v>
      </c>
      <c r="F40" s="3">
        <f t="shared" ref="F40:Z40" si="0">SUM(F11:F36)</f>
        <v>0</v>
      </c>
      <c r="G40" s="10">
        <f>SUM(G11:G38)</f>
        <v>217380415459</v>
      </c>
      <c r="H40" s="3">
        <f t="shared" si="0"/>
        <v>0</v>
      </c>
      <c r="I40" s="10">
        <f>SUM(I11:I38)</f>
        <v>231196477026.55951</v>
      </c>
      <c r="J40" s="3">
        <f t="shared" si="0"/>
        <v>0</v>
      </c>
      <c r="K40" s="10">
        <f>SUM(K11:K38)</f>
        <v>10550900</v>
      </c>
      <c r="L40" s="3">
        <f t="shared" si="0"/>
        <v>0</v>
      </c>
      <c r="M40" s="10">
        <f>SUM(M11:M38)</f>
        <v>187409570341</v>
      </c>
      <c r="N40" s="3">
        <f t="shared" si="0"/>
        <v>0</v>
      </c>
      <c r="O40" s="10">
        <f>SUM(O11:O38)</f>
        <v>0</v>
      </c>
      <c r="P40" s="3">
        <f t="shared" si="0"/>
        <v>0</v>
      </c>
      <c r="Q40" s="10">
        <f>SUM(Q11:Q38)</f>
        <v>0</v>
      </c>
      <c r="R40" s="3">
        <f t="shared" si="0"/>
        <v>0</v>
      </c>
      <c r="S40" s="10">
        <f>SUM(S11:S38)</f>
        <v>28050350</v>
      </c>
      <c r="T40" s="3">
        <f t="shared" si="0"/>
        <v>0</v>
      </c>
      <c r="U40" s="10">
        <f>SUM(U11:U38)</f>
        <v>818097</v>
      </c>
      <c r="V40" s="3">
        <f t="shared" si="0"/>
        <v>0</v>
      </c>
      <c r="W40" s="10">
        <f>SUM(W11:W38)</f>
        <v>404789985800</v>
      </c>
      <c r="X40" s="3">
        <f t="shared" si="0"/>
        <v>0</v>
      </c>
      <c r="Y40" s="10">
        <f>SUM(Y11:Y38)</f>
        <v>441386860895.92841</v>
      </c>
      <c r="Z40" s="3">
        <f t="shared" si="0"/>
        <v>0</v>
      </c>
      <c r="AA40" s="33">
        <f>SUM(AA11:AA38)</f>
        <v>0.87560000000000016</v>
      </c>
    </row>
    <row r="41" spans="3:27" ht="21.75" thickTop="1" x14ac:dyDescent="0.55000000000000004">
      <c r="AA41" s="8"/>
    </row>
    <row r="42" spans="3:27" ht="30.75" customHeight="1" x14ac:dyDescent="0.95">
      <c r="O42" s="62">
        <v>2</v>
      </c>
    </row>
  </sheetData>
  <sortState xmlns:xlrd2="http://schemas.microsoft.com/office/spreadsheetml/2017/richdata2" ref="C11:AA38">
    <sortCondition descending="1" ref="Y11:Y38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V10" sqref="V10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2:28" ht="30" x14ac:dyDescent="0.6"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2:28" ht="30" x14ac:dyDescent="0.6">
      <c r="B4" s="126" t="s">
        <v>161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116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6" t="s">
        <v>146</v>
      </c>
      <c r="E8" s="136" t="s">
        <v>3</v>
      </c>
      <c r="F8" s="136" t="s">
        <v>3</v>
      </c>
      <c r="G8" s="136" t="s">
        <v>3</v>
      </c>
      <c r="H8" s="136" t="s">
        <v>3</v>
      </c>
      <c r="I8" s="136" t="s">
        <v>3</v>
      </c>
      <c r="J8" s="136" t="s">
        <v>3</v>
      </c>
      <c r="K8" s="15"/>
      <c r="L8" s="136" t="s">
        <v>162</v>
      </c>
      <c r="M8" s="136" t="s">
        <v>5</v>
      </c>
      <c r="N8" s="136" t="s">
        <v>5</v>
      </c>
      <c r="O8" s="136" t="s">
        <v>5</v>
      </c>
      <c r="P8" s="136" t="s">
        <v>5</v>
      </c>
      <c r="Q8" s="136" t="s">
        <v>5</v>
      </c>
      <c r="R8" s="136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81">
        <v>0</v>
      </c>
      <c r="E10" s="81"/>
      <c r="F10" s="81">
        <v>0</v>
      </c>
      <c r="G10" s="81"/>
      <c r="H10" s="81">
        <v>0</v>
      </c>
      <c r="I10" s="81"/>
      <c r="J10" s="81">
        <v>0</v>
      </c>
      <c r="K10" s="81"/>
      <c r="L10" s="81">
        <v>0</v>
      </c>
      <c r="M10" s="81"/>
      <c r="N10" s="81">
        <v>0</v>
      </c>
      <c r="O10" s="81"/>
      <c r="P10" s="81">
        <v>0</v>
      </c>
      <c r="Q10" s="81"/>
      <c r="R10" s="81">
        <v>0</v>
      </c>
    </row>
    <row r="11" spans="2:28" ht="26.25" customHeight="1" thickBot="1" x14ac:dyDescent="0.65">
      <c r="B11" s="22" t="s">
        <v>102</v>
      </c>
      <c r="D11" s="82">
        <v>0</v>
      </c>
      <c r="E11" s="81"/>
      <c r="F11" s="82">
        <v>0</v>
      </c>
      <c r="G11" s="81"/>
      <c r="H11" s="82">
        <v>0</v>
      </c>
      <c r="I11" s="81"/>
      <c r="J11" s="82">
        <v>0</v>
      </c>
      <c r="K11" s="81"/>
      <c r="L11" s="82">
        <v>0</v>
      </c>
      <c r="M11" s="81"/>
      <c r="N11" s="82">
        <v>0</v>
      </c>
      <c r="O11" s="81"/>
      <c r="P11" s="82">
        <v>0</v>
      </c>
      <c r="Q11" s="81"/>
      <c r="R11" s="82">
        <v>0</v>
      </c>
    </row>
    <row r="12" spans="2:28" ht="21.75" thickTop="1" x14ac:dyDescent="0.6"/>
    <row r="17" spans="10:10" ht="30" x14ac:dyDescent="0.75">
      <c r="J17" s="61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M25"/>
  <sheetViews>
    <sheetView rightToLeft="1" view="pageBreakPreview" zoomScale="60" zoomScaleNormal="70" workbookViewId="0">
      <selection activeCell="P20" sqref="P20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28.85546875" style="1" bestFit="1" customWidth="1"/>
    <col min="5" max="5" width="1" style="1" customWidth="1"/>
    <col min="6" max="6" width="24.7109375" style="1" bestFit="1" customWidth="1"/>
    <col min="7" max="7" width="1" style="1" customWidth="1"/>
    <col min="8" max="8" width="15.4257812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0.5703125" style="1" bestFit="1" customWidth="1"/>
    <col min="17" max="17" width="1" style="1" customWidth="1"/>
    <col min="18" max="18" width="22.57031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710937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0.7109375" style="1" bestFit="1" customWidth="1"/>
    <col min="31" max="31" width="1" style="1" customWidth="1"/>
    <col min="32" max="32" width="25" style="1" bestFit="1" customWidth="1"/>
    <col min="33" max="33" width="1" style="1" customWidth="1"/>
    <col min="34" max="34" width="22.7109375" style="1" bestFit="1" customWidth="1"/>
    <col min="35" max="35" width="1" style="1" customWidth="1"/>
    <col min="36" max="36" width="25.7109375" style="1" bestFit="1" customWidth="1"/>
    <col min="37" max="37" width="1" style="1" customWidth="1"/>
    <col min="38" max="38" width="23.14062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</row>
    <row r="3" spans="2:38" ht="39" x14ac:dyDescent="0.6">
      <c r="B3" s="138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</row>
    <row r="4" spans="2:38" ht="39" x14ac:dyDescent="0.6">
      <c r="B4" s="138" t="s">
        <v>161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</row>
    <row r="5" spans="2:3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 x14ac:dyDescent="0.55000000000000004">
      <c r="B6" s="14" t="s">
        <v>117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 x14ac:dyDescent="0.6">
      <c r="B8" s="126" t="s">
        <v>24</v>
      </c>
      <c r="C8" s="126" t="s">
        <v>24</v>
      </c>
      <c r="D8" s="126" t="s">
        <v>24</v>
      </c>
      <c r="E8" s="126" t="s">
        <v>24</v>
      </c>
      <c r="F8" s="126" t="s">
        <v>24</v>
      </c>
      <c r="G8" s="126" t="s">
        <v>24</v>
      </c>
      <c r="H8" s="126" t="s">
        <v>24</v>
      </c>
      <c r="I8" s="126" t="s">
        <v>24</v>
      </c>
      <c r="J8" s="126" t="s">
        <v>24</v>
      </c>
      <c r="K8" s="126" t="s">
        <v>24</v>
      </c>
      <c r="L8" s="126" t="s">
        <v>24</v>
      </c>
      <c r="M8" s="126" t="s">
        <v>24</v>
      </c>
      <c r="N8" s="126" t="s">
        <v>24</v>
      </c>
      <c r="P8" s="126" t="s">
        <v>146</v>
      </c>
      <c r="Q8" s="126" t="s">
        <v>3</v>
      </c>
      <c r="R8" s="126" t="s">
        <v>3</v>
      </c>
      <c r="S8" s="126" t="s">
        <v>3</v>
      </c>
      <c r="T8" s="126" t="s">
        <v>3</v>
      </c>
      <c r="V8" s="126" t="s">
        <v>4</v>
      </c>
      <c r="W8" s="126" t="s">
        <v>4</v>
      </c>
      <c r="X8" s="126" t="s">
        <v>4</v>
      </c>
      <c r="Y8" s="126" t="s">
        <v>4</v>
      </c>
      <c r="Z8" s="126" t="s">
        <v>4</v>
      </c>
      <c r="AA8" s="126" t="s">
        <v>4</v>
      </c>
      <c r="AB8" s="126" t="s">
        <v>4</v>
      </c>
      <c r="AD8" s="126" t="s">
        <v>162</v>
      </c>
      <c r="AE8" s="126" t="s">
        <v>5</v>
      </c>
      <c r="AF8" s="126" t="s">
        <v>5</v>
      </c>
      <c r="AG8" s="126" t="s">
        <v>5</v>
      </c>
      <c r="AH8" s="126" t="s">
        <v>5</v>
      </c>
      <c r="AI8" s="126" t="s">
        <v>5</v>
      </c>
      <c r="AJ8" s="126" t="s">
        <v>5</v>
      </c>
      <c r="AK8" s="126" t="s">
        <v>5</v>
      </c>
      <c r="AL8" s="126" t="s">
        <v>5</v>
      </c>
    </row>
    <row r="9" spans="2:38" s="16" customFormat="1" ht="45.75" customHeight="1" x14ac:dyDescent="0.6">
      <c r="B9" s="129" t="s">
        <v>25</v>
      </c>
      <c r="C9" s="23"/>
      <c r="D9" s="129" t="s">
        <v>26</v>
      </c>
      <c r="E9" s="23"/>
      <c r="F9" s="129" t="s">
        <v>27</v>
      </c>
      <c r="G9" s="23"/>
      <c r="H9" s="129" t="s">
        <v>28</v>
      </c>
      <c r="I9" s="23"/>
      <c r="J9" s="129" t="s">
        <v>29</v>
      </c>
      <c r="K9" s="23"/>
      <c r="L9" s="129" t="s">
        <v>30</v>
      </c>
      <c r="M9" s="23"/>
      <c r="N9" s="129" t="s">
        <v>23</v>
      </c>
      <c r="P9" s="129" t="s">
        <v>6</v>
      </c>
      <c r="Q9" s="23"/>
      <c r="R9" s="129" t="s">
        <v>7</v>
      </c>
      <c r="S9" s="23"/>
      <c r="T9" s="129" t="s">
        <v>8</v>
      </c>
      <c r="V9" s="129" t="s">
        <v>9</v>
      </c>
      <c r="W9" s="129" t="s">
        <v>9</v>
      </c>
      <c r="X9" s="129" t="s">
        <v>9</v>
      </c>
      <c r="Z9" s="129" t="s">
        <v>10</v>
      </c>
      <c r="AA9" s="129" t="s">
        <v>10</v>
      </c>
      <c r="AB9" s="129" t="s">
        <v>10</v>
      </c>
      <c r="AD9" s="129" t="s">
        <v>6</v>
      </c>
      <c r="AE9" s="23"/>
      <c r="AF9" s="129" t="s">
        <v>31</v>
      </c>
      <c r="AG9" s="23"/>
      <c r="AH9" s="129" t="s">
        <v>7</v>
      </c>
      <c r="AI9" s="23"/>
      <c r="AJ9" s="129" t="s">
        <v>8</v>
      </c>
      <c r="AK9" s="23"/>
      <c r="AL9" s="129" t="s">
        <v>12</v>
      </c>
    </row>
    <row r="10" spans="2:38" s="16" customFormat="1" ht="52.5" customHeight="1" x14ac:dyDescent="0.6">
      <c r="B10" s="130" t="s">
        <v>25</v>
      </c>
      <c r="C10" s="25"/>
      <c r="D10" s="130" t="s">
        <v>26</v>
      </c>
      <c r="E10" s="25"/>
      <c r="F10" s="130" t="s">
        <v>27</v>
      </c>
      <c r="G10" s="25"/>
      <c r="H10" s="130" t="s">
        <v>28</v>
      </c>
      <c r="I10" s="25"/>
      <c r="J10" s="130" t="s">
        <v>29</v>
      </c>
      <c r="K10" s="25"/>
      <c r="L10" s="130" t="s">
        <v>30</v>
      </c>
      <c r="M10" s="25"/>
      <c r="N10" s="130" t="s">
        <v>23</v>
      </c>
      <c r="P10" s="130" t="s">
        <v>6</v>
      </c>
      <c r="Q10" s="25"/>
      <c r="R10" s="130" t="s">
        <v>7</v>
      </c>
      <c r="S10" s="25"/>
      <c r="T10" s="130" t="s">
        <v>8</v>
      </c>
      <c r="V10" s="130" t="s">
        <v>6</v>
      </c>
      <c r="W10" s="25"/>
      <c r="X10" s="130" t="s">
        <v>7</v>
      </c>
      <c r="Z10" s="130" t="s">
        <v>6</v>
      </c>
      <c r="AA10" s="25"/>
      <c r="AB10" s="130" t="s">
        <v>13</v>
      </c>
      <c r="AD10" s="130" t="s">
        <v>6</v>
      </c>
      <c r="AE10" s="25"/>
      <c r="AF10" s="130" t="s">
        <v>31</v>
      </c>
      <c r="AG10" s="25"/>
      <c r="AH10" s="130" t="s">
        <v>7</v>
      </c>
      <c r="AI10" s="25"/>
      <c r="AJ10" s="130" t="s">
        <v>8</v>
      </c>
      <c r="AK10" s="25"/>
      <c r="AL10" s="130" t="s">
        <v>12</v>
      </c>
    </row>
    <row r="11" spans="2:38" s="16" customFormat="1" ht="45" customHeight="1" x14ac:dyDescent="0.75">
      <c r="B11" s="85" t="s">
        <v>176</v>
      </c>
      <c r="C11" s="121"/>
      <c r="D11" s="85" t="s">
        <v>151</v>
      </c>
      <c r="E11" s="121"/>
      <c r="F11" s="85" t="s">
        <v>151</v>
      </c>
      <c r="G11" s="121"/>
      <c r="H11" s="87" t="s">
        <v>177</v>
      </c>
      <c r="I11" s="121"/>
      <c r="J11" s="85" t="s">
        <v>178</v>
      </c>
      <c r="K11" s="121"/>
      <c r="L11" s="85">
        <v>0</v>
      </c>
      <c r="M11" s="121"/>
      <c r="N11" s="85">
        <v>0</v>
      </c>
      <c r="O11" s="121"/>
      <c r="P11" s="85">
        <v>0</v>
      </c>
      <c r="Q11" s="121"/>
      <c r="R11" s="85">
        <v>0</v>
      </c>
      <c r="S11" s="121"/>
      <c r="T11" s="85">
        <v>0</v>
      </c>
      <c r="U11" s="121"/>
      <c r="V11" s="88">
        <v>12697</v>
      </c>
      <c r="W11" s="121"/>
      <c r="X11" s="88">
        <v>7383684139</v>
      </c>
      <c r="Y11" s="121"/>
      <c r="Z11" s="88">
        <v>0</v>
      </c>
      <c r="AA11" s="121"/>
      <c r="AB11" s="88">
        <v>0</v>
      </c>
      <c r="AC11" s="121"/>
      <c r="AD11" s="121">
        <v>12697</v>
      </c>
      <c r="AE11" s="121"/>
      <c r="AF11" s="121">
        <v>592490</v>
      </c>
      <c r="AG11" s="121"/>
      <c r="AH11" s="121">
        <v>7383684139</v>
      </c>
      <c r="AI11" s="121"/>
      <c r="AJ11" s="121">
        <v>7521482014</v>
      </c>
      <c r="AK11" s="1"/>
      <c r="AL11" s="101">
        <v>1.49E-2</v>
      </c>
    </row>
    <row r="12" spans="2:38" s="16" customFormat="1" ht="28.5" customHeight="1" x14ac:dyDescent="0.85">
      <c r="B12" s="85" t="s">
        <v>150</v>
      </c>
      <c r="C12" s="24"/>
      <c r="D12" s="85" t="s">
        <v>151</v>
      </c>
      <c r="E12" s="24"/>
      <c r="F12" s="85" t="s">
        <v>151</v>
      </c>
      <c r="G12" s="24"/>
      <c r="H12" s="121" t="s">
        <v>152</v>
      </c>
      <c r="I12" s="24"/>
      <c r="J12" s="85" t="s">
        <v>153</v>
      </c>
      <c r="K12" s="24"/>
      <c r="L12" s="85">
        <v>18</v>
      </c>
      <c r="M12" s="24"/>
      <c r="N12" s="85">
        <v>18</v>
      </c>
      <c r="P12" s="85">
        <v>5400</v>
      </c>
      <c r="Q12" s="24"/>
      <c r="R12" s="85">
        <v>5184939600</v>
      </c>
      <c r="S12" s="24"/>
      <c r="T12" s="85">
        <v>5183060400</v>
      </c>
      <c r="V12" s="88">
        <v>0</v>
      </c>
      <c r="W12" s="89"/>
      <c r="X12" s="88">
        <v>0</v>
      </c>
      <c r="Y12" s="90"/>
      <c r="Z12" s="88">
        <v>0</v>
      </c>
      <c r="AA12" s="89"/>
      <c r="AB12" s="88">
        <v>0</v>
      </c>
      <c r="AC12" s="90"/>
      <c r="AD12" s="88">
        <v>5400</v>
      </c>
      <c r="AE12" s="89"/>
      <c r="AF12" s="88">
        <v>999990</v>
      </c>
      <c r="AG12" s="89"/>
      <c r="AH12" s="88">
        <v>5184939600</v>
      </c>
      <c r="AI12" s="89"/>
      <c r="AJ12" s="88">
        <v>5398967259</v>
      </c>
      <c r="AK12" s="24"/>
      <c r="AL12" s="101">
        <v>1.0699999999999999E-2</v>
      </c>
    </row>
    <row r="13" spans="2:38" s="16" customFormat="1" ht="28.5" customHeight="1" x14ac:dyDescent="0.85">
      <c r="B13" s="85" t="s">
        <v>154</v>
      </c>
      <c r="C13" s="24"/>
      <c r="D13" s="85" t="s">
        <v>151</v>
      </c>
      <c r="E13" s="24"/>
      <c r="F13" s="85" t="s">
        <v>151</v>
      </c>
      <c r="G13" s="24"/>
      <c r="H13" s="93" t="s">
        <v>80</v>
      </c>
      <c r="I13" s="24"/>
      <c r="J13" s="85" t="s">
        <v>155</v>
      </c>
      <c r="K13" s="24"/>
      <c r="L13" s="85">
        <v>0</v>
      </c>
      <c r="M13" s="24"/>
      <c r="N13" s="85">
        <v>0</v>
      </c>
      <c r="P13" s="85">
        <v>22588</v>
      </c>
      <c r="Q13" s="24"/>
      <c r="R13" s="85">
        <v>13443198813</v>
      </c>
      <c r="S13" s="24"/>
      <c r="T13" s="85">
        <v>13504724065</v>
      </c>
      <c r="V13" s="88">
        <v>3391</v>
      </c>
      <c r="W13" s="89"/>
      <c r="X13" s="88">
        <v>2028422954</v>
      </c>
      <c r="Y13" s="90"/>
      <c r="Z13" s="88">
        <v>18079</v>
      </c>
      <c r="AA13" s="89"/>
      <c r="AB13" s="121">
        <v>10863588623</v>
      </c>
      <c r="AC13" s="90"/>
      <c r="AD13" s="88">
        <v>7900</v>
      </c>
      <c r="AE13" s="89"/>
      <c r="AF13" s="88">
        <v>608960</v>
      </c>
      <c r="AG13" s="89"/>
      <c r="AH13" s="88">
        <v>4704792793</v>
      </c>
      <c r="AI13" s="89"/>
      <c r="AJ13" s="88">
        <v>4809912045</v>
      </c>
      <c r="AK13" s="24"/>
      <c r="AL13" s="101">
        <v>9.4999999999999998E-3</v>
      </c>
    </row>
    <row r="14" spans="2:38" ht="60" x14ac:dyDescent="0.85">
      <c r="B14" s="85" t="s">
        <v>156</v>
      </c>
      <c r="C14" s="24"/>
      <c r="D14" s="85" t="s">
        <v>151</v>
      </c>
      <c r="E14" s="24"/>
      <c r="F14" s="85" t="s">
        <v>151</v>
      </c>
      <c r="G14" s="24"/>
      <c r="H14" s="85" t="s">
        <v>157</v>
      </c>
      <c r="I14" s="24"/>
      <c r="J14" s="85" t="s">
        <v>158</v>
      </c>
      <c r="K14" s="24"/>
      <c r="L14" s="85">
        <v>0</v>
      </c>
      <c r="M14" s="24"/>
      <c r="N14" s="85">
        <v>0</v>
      </c>
      <c r="O14" s="16"/>
      <c r="P14" s="85">
        <v>3660</v>
      </c>
      <c r="Q14" s="24"/>
      <c r="R14" s="85">
        <v>3528147360</v>
      </c>
      <c r="S14" s="24"/>
      <c r="T14" s="85">
        <v>3557607066</v>
      </c>
      <c r="U14" s="16"/>
      <c r="V14" s="88">
        <v>0</v>
      </c>
      <c r="W14" s="89"/>
      <c r="X14" s="88">
        <v>0</v>
      </c>
      <c r="Y14" s="90"/>
      <c r="Z14" s="88">
        <v>0</v>
      </c>
      <c r="AA14" s="89"/>
      <c r="AB14" s="121">
        <v>0</v>
      </c>
      <c r="AC14" s="90"/>
      <c r="AD14" s="88">
        <v>3660</v>
      </c>
      <c r="AE14" s="89"/>
      <c r="AF14" s="88">
        <v>989100</v>
      </c>
      <c r="AG14" s="89"/>
      <c r="AH14" s="88">
        <v>3528147360</v>
      </c>
      <c r="AI14" s="89"/>
      <c r="AJ14" s="88">
        <v>3619449855</v>
      </c>
      <c r="AK14" s="24"/>
      <c r="AL14" s="101">
        <v>7.1999999999999998E-3</v>
      </c>
    </row>
    <row r="15" spans="2:38" ht="30" customHeight="1" x14ac:dyDescent="0.75">
      <c r="B15" s="85" t="s">
        <v>172</v>
      </c>
      <c r="C15" s="85"/>
      <c r="D15" s="85" t="s">
        <v>151</v>
      </c>
      <c r="E15" s="85"/>
      <c r="F15" s="85" t="s">
        <v>151</v>
      </c>
      <c r="G15" s="85"/>
      <c r="H15" s="85" t="s">
        <v>80</v>
      </c>
      <c r="I15" s="85"/>
      <c r="J15" s="85" t="s">
        <v>173</v>
      </c>
      <c r="K15" s="85"/>
      <c r="L15" s="85">
        <v>0</v>
      </c>
      <c r="M15" s="85"/>
      <c r="N15" s="85">
        <v>0</v>
      </c>
      <c r="O15" s="85"/>
      <c r="P15" s="85">
        <v>0</v>
      </c>
      <c r="Q15" s="85"/>
      <c r="R15" s="85">
        <v>0</v>
      </c>
      <c r="S15" s="85"/>
      <c r="T15" s="85">
        <v>0</v>
      </c>
      <c r="U15" s="85"/>
      <c r="V15" s="88">
        <v>5000</v>
      </c>
      <c r="W15" s="85"/>
      <c r="X15" s="88">
        <v>2943628329</v>
      </c>
      <c r="Y15" s="85"/>
      <c r="Z15" s="88">
        <v>0</v>
      </c>
      <c r="AA15" s="85"/>
      <c r="AB15" s="88">
        <v>0</v>
      </c>
      <c r="AC15" s="85"/>
      <c r="AD15" s="85">
        <v>5000</v>
      </c>
      <c r="AE15" s="85"/>
      <c r="AF15" s="85">
        <v>599170</v>
      </c>
      <c r="AG15" s="85"/>
      <c r="AH15" s="85">
        <v>2943628329</v>
      </c>
      <c r="AI15" s="85"/>
      <c r="AJ15" s="85">
        <v>2995307002</v>
      </c>
      <c r="AL15" s="101">
        <v>5.8999999999999999E-3</v>
      </c>
    </row>
    <row r="16" spans="2:38" ht="30" customHeight="1" x14ac:dyDescent="0.75">
      <c r="B16" s="121" t="s">
        <v>169</v>
      </c>
      <c r="C16" s="121"/>
      <c r="D16" s="121" t="s">
        <v>151</v>
      </c>
      <c r="E16" s="121"/>
      <c r="F16" s="121" t="s">
        <v>151</v>
      </c>
      <c r="G16" s="121"/>
      <c r="H16" s="121" t="s">
        <v>170</v>
      </c>
      <c r="I16" s="121"/>
      <c r="J16" s="121" t="s">
        <v>171</v>
      </c>
      <c r="K16" s="121"/>
      <c r="L16" s="121">
        <v>0</v>
      </c>
      <c r="M16" s="121"/>
      <c r="N16" s="121">
        <v>0</v>
      </c>
      <c r="O16" s="121"/>
      <c r="P16" s="121">
        <v>0</v>
      </c>
      <c r="Q16" s="121"/>
      <c r="R16" s="121">
        <v>0</v>
      </c>
      <c r="S16" s="121"/>
      <c r="T16" s="121">
        <v>0</v>
      </c>
      <c r="U16" s="121"/>
      <c r="V16" s="88">
        <v>8018</v>
      </c>
      <c r="W16" s="121"/>
      <c r="X16" s="88">
        <v>7955237778</v>
      </c>
      <c r="Y16" s="121"/>
      <c r="Z16" s="88">
        <v>8018</v>
      </c>
      <c r="AA16" s="121"/>
      <c r="AB16" s="88">
        <v>8018000000</v>
      </c>
      <c r="AC16" s="121"/>
      <c r="AD16" s="121">
        <v>0</v>
      </c>
      <c r="AE16" s="121"/>
      <c r="AF16" s="121">
        <v>0</v>
      </c>
      <c r="AG16" s="121"/>
      <c r="AH16" s="121">
        <v>0</v>
      </c>
      <c r="AI16" s="121"/>
      <c r="AJ16" s="121">
        <v>0</v>
      </c>
      <c r="AL16" s="101">
        <v>0</v>
      </c>
    </row>
    <row r="17" spans="2:39" ht="30" customHeight="1" x14ac:dyDescent="0.75">
      <c r="B17" s="121" t="s">
        <v>174</v>
      </c>
      <c r="C17" s="121"/>
      <c r="D17" s="121" t="s">
        <v>151</v>
      </c>
      <c r="E17" s="121"/>
      <c r="F17" s="121" t="s">
        <v>151</v>
      </c>
      <c r="G17" s="121"/>
      <c r="H17" s="121" t="s">
        <v>80</v>
      </c>
      <c r="I17" s="121"/>
      <c r="J17" s="121" t="s">
        <v>175</v>
      </c>
      <c r="K17" s="121"/>
      <c r="L17" s="121">
        <v>0</v>
      </c>
      <c r="M17" s="121"/>
      <c r="N17" s="121">
        <v>0</v>
      </c>
      <c r="O17" s="121"/>
      <c r="P17" s="121">
        <v>0</v>
      </c>
      <c r="Q17" s="121"/>
      <c r="R17" s="121">
        <v>0</v>
      </c>
      <c r="S17" s="121"/>
      <c r="T17" s="121">
        <v>0</v>
      </c>
      <c r="U17" s="121"/>
      <c r="V17" s="88">
        <v>1149</v>
      </c>
      <c r="W17" s="121"/>
      <c r="X17" s="88">
        <v>726322598</v>
      </c>
      <c r="Y17" s="121"/>
      <c r="Z17" s="88">
        <v>1149</v>
      </c>
      <c r="AA17" s="121"/>
      <c r="AB17" s="88">
        <v>727908913</v>
      </c>
      <c r="AC17" s="121"/>
      <c r="AD17" s="121">
        <v>0</v>
      </c>
      <c r="AE17" s="121"/>
      <c r="AF17" s="121">
        <v>0</v>
      </c>
      <c r="AG17" s="121"/>
      <c r="AH17" s="121">
        <v>0</v>
      </c>
      <c r="AI17" s="121"/>
      <c r="AJ17" s="121">
        <v>0</v>
      </c>
      <c r="AL17" s="101">
        <v>0</v>
      </c>
    </row>
    <row r="18" spans="2:39" ht="30" x14ac:dyDescent="0.75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8"/>
      <c r="W18" s="85"/>
      <c r="X18" s="85"/>
      <c r="Y18" s="85"/>
      <c r="Z18" s="88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L18" s="101"/>
    </row>
    <row r="19" spans="2:39" s="61" customFormat="1" ht="30.75" thickBot="1" x14ac:dyDescent="0.8">
      <c r="B19" s="137" t="s">
        <v>102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P19" s="100">
        <f>SUM(P11:P18)</f>
        <v>31648</v>
      </c>
      <c r="Q19" s="100">
        <f t="shared" ref="Q19:AG19" si="0">SUM(Q11:Q18)</f>
        <v>0</v>
      </c>
      <c r="R19" s="100">
        <f t="shared" si="0"/>
        <v>22156285773</v>
      </c>
      <c r="S19" s="100">
        <f t="shared" si="0"/>
        <v>0</v>
      </c>
      <c r="T19" s="100">
        <f t="shared" si="0"/>
        <v>22245391531</v>
      </c>
      <c r="U19" s="100">
        <f t="shared" si="0"/>
        <v>0</v>
      </c>
      <c r="V19" s="100">
        <f t="shared" si="0"/>
        <v>30255</v>
      </c>
      <c r="W19" s="100">
        <f t="shared" si="0"/>
        <v>0</v>
      </c>
      <c r="X19" s="100">
        <f t="shared" si="0"/>
        <v>21037295798</v>
      </c>
      <c r="Y19" s="100">
        <f t="shared" si="0"/>
        <v>0</v>
      </c>
      <c r="Z19" s="100">
        <f t="shared" si="0"/>
        <v>27246</v>
      </c>
      <c r="AA19" s="100">
        <f t="shared" si="0"/>
        <v>0</v>
      </c>
      <c r="AB19" s="100">
        <f t="shared" si="0"/>
        <v>19609497536</v>
      </c>
      <c r="AC19" s="100">
        <f t="shared" si="0"/>
        <v>0</v>
      </c>
      <c r="AD19" s="100">
        <f t="shared" si="0"/>
        <v>34657</v>
      </c>
      <c r="AE19" s="100">
        <f t="shared" si="0"/>
        <v>0</v>
      </c>
      <c r="AF19" s="100">
        <f t="shared" si="0"/>
        <v>3789710</v>
      </c>
      <c r="AG19" s="100">
        <f t="shared" si="0"/>
        <v>0</v>
      </c>
      <c r="AH19" s="100">
        <f>SUM(AH11:AH18)</f>
        <v>23745192221</v>
      </c>
      <c r="AI19" s="65"/>
      <c r="AJ19" s="100">
        <f>SUM(AJ11:AJ18)</f>
        <v>24345118175</v>
      </c>
      <c r="AK19" s="65"/>
      <c r="AL19" s="104">
        <f>SUM(AL11:AL18)</f>
        <v>4.82E-2</v>
      </c>
      <c r="AM19" s="61">
        <f>SUM(P19:AL19)</f>
        <v>133142694550.0482</v>
      </c>
    </row>
    <row r="20" spans="2:39" ht="21" customHeight="1" thickTop="1" x14ac:dyDescent="0.6"/>
    <row r="25" spans="2:39" ht="33" x14ac:dyDescent="0.8">
      <c r="T25" s="63">
        <v>4</v>
      </c>
    </row>
  </sheetData>
  <sortState xmlns:xlrd2="http://schemas.microsoft.com/office/spreadsheetml/2017/richdata2" ref="B11:AL17">
    <sortCondition descending="1" ref="AJ11:AJ17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9:N19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17"/>
  <sheetViews>
    <sheetView rightToLeft="1" view="pageBreakPreview" zoomScale="60" zoomScaleNormal="70" workbookViewId="0">
      <selection activeCell="N16" sqref="N16"/>
    </sheetView>
  </sheetViews>
  <sheetFormatPr defaultRowHeight="21" x14ac:dyDescent="0.6"/>
  <cols>
    <col min="1" max="1" width="4.7109375" style="1" customWidth="1"/>
    <col min="2" max="2" width="39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8" style="1" bestFit="1" customWidth="1"/>
    <col min="13" max="13" width="1" style="1" customWidth="1"/>
    <col min="14" max="14" width="17" style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8" style="1" bestFit="1" customWidth="1"/>
    <col min="23" max="23" width="1" style="1" customWidth="1"/>
    <col min="24" max="24" width="14.8554687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</row>
    <row r="3" spans="2:32" ht="39" x14ac:dyDescent="0.6">
      <c r="B3" s="138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</row>
    <row r="4" spans="2:32" ht="39" x14ac:dyDescent="0.6">
      <c r="B4" s="138" t="s">
        <v>161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40" t="s">
        <v>37</v>
      </c>
      <c r="C8" s="140" t="s">
        <v>37</v>
      </c>
      <c r="D8" s="140" t="s">
        <v>37</v>
      </c>
      <c r="E8" s="140" t="s">
        <v>37</v>
      </c>
      <c r="F8" s="140" t="s">
        <v>37</v>
      </c>
      <c r="G8" s="140" t="s">
        <v>37</v>
      </c>
      <c r="H8" s="140" t="s">
        <v>37</v>
      </c>
      <c r="I8" s="140" t="s">
        <v>37</v>
      </c>
      <c r="J8" s="140" t="s">
        <v>37</v>
      </c>
      <c r="K8" s="24"/>
      <c r="L8" s="140" t="s">
        <v>146</v>
      </c>
      <c r="M8" s="140" t="s">
        <v>3</v>
      </c>
      <c r="N8" s="140" t="s">
        <v>3</v>
      </c>
      <c r="O8" s="140" t="s">
        <v>3</v>
      </c>
      <c r="P8" s="140" t="s">
        <v>3</v>
      </c>
      <c r="Q8" s="24"/>
      <c r="R8" s="140" t="s">
        <v>4</v>
      </c>
      <c r="S8" s="140" t="s">
        <v>4</v>
      </c>
      <c r="T8" s="140" t="s">
        <v>4</v>
      </c>
      <c r="U8" s="140" t="s">
        <v>4</v>
      </c>
      <c r="V8" s="140" t="s">
        <v>4</v>
      </c>
      <c r="W8" s="140" t="s">
        <v>4</v>
      </c>
      <c r="X8" s="140" t="s">
        <v>4</v>
      </c>
      <c r="Y8" s="24"/>
      <c r="Z8" s="140" t="s">
        <v>162</v>
      </c>
      <c r="AA8" s="140" t="s">
        <v>5</v>
      </c>
      <c r="AB8" s="140" t="s">
        <v>5</v>
      </c>
      <c r="AC8" s="140" t="s">
        <v>5</v>
      </c>
      <c r="AD8" s="140" t="s">
        <v>5</v>
      </c>
      <c r="AE8" s="140" t="s">
        <v>5</v>
      </c>
      <c r="AF8" s="140" t="s">
        <v>5</v>
      </c>
    </row>
    <row r="9" spans="2:32" s="16" customFormat="1" x14ac:dyDescent="0.6">
      <c r="B9" s="129" t="s">
        <v>38</v>
      </c>
      <c r="C9" s="23"/>
      <c r="D9" s="129" t="s">
        <v>111</v>
      </c>
      <c r="E9" s="23"/>
      <c r="F9" s="129" t="s">
        <v>30</v>
      </c>
      <c r="G9" s="23"/>
      <c r="H9" s="129" t="s">
        <v>39</v>
      </c>
      <c r="I9" s="23"/>
      <c r="J9" s="129" t="s">
        <v>27</v>
      </c>
      <c r="L9" s="129" t="s">
        <v>6</v>
      </c>
      <c r="M9" s="23"/>
      <c r="N9" s="129" t="s">
        <v>7</v>
      </c>
      <c r="O9" s="23"/>
      <c r="P9" s="129" t="s">
        <v>8</v>
      </c>
      <c r="R9" s="129" t="s">
        <v>9</v>
      </c>
      <c r="S9" s="129" t="s">
        <v>9</v>
      </c>
      <c r="T9" s="129" t="s">
        <v>9</v>
      </c>
      <c r="U9" s="23"/>
      <c r="V9" s="129" t="s">
        <v>10</v>
      </c>
      <c r="W9" s="129" t="s">
        <v>10</v>
      </c>
      <c r="X9" s="129" t="s">
        <v>10</v>
      </c>
      <c r="Z9" s="129" t="s">
        <v>6</v>
      </c>
      <c r="AA9" s="23"/>
      <c r="AB9" s="129" t="s">
        <v>7</v>
      </c>
      <c r="AC9" s="23"/>
      <c r="AD9" s="129" t="s">
        <v>8</v>
      </c>
      <c r="AE9" s="23"/>
      <c r="AF9" s="129" t="s">
        <v>40</v>
      </c>
    </row>
    <row r="10" spans="2:32" s="16" customFormat="1" ht="45.75" customHeight="1" x14ac:dyDescent="0.6">
      <c r="B10" s="130" t="s">
        <v>38</v>
      </c>
      <c r="C10" s="25"/>
      <c r="D10" s="130" t="s">
        <v>29</v>
      </c>
      <c r="E10" s="25"/>
      <c r="F10" s="130" t="s">
        <v>30</v>
      </c>
      <c r="G10" s="25"/>
      <c r="H10" s="130" t="s">
        <v>39</v>
      </c>
      <c r="I10" s="25"/>
      <c r="J10" s="130" t="s">
        <v>27</v>
      </c>
      <c r="L10" s="130" t="s">
        <v>6</v>
      </c>
      <c r="M10" s="25"/>
      <c r="N10" s="130" t="s">
        <v>7</v>
      </c>
      <c r="O10" s="25"/>
      <c r="P10" s="130" t="s">
        <v>8</v>
      </c>
      <c r="R10" s="130" t="s">
        <v>6</v>
      </c>
      <c r="S10" s="25"/>
      <c r="T10" s="130" t="s">
        <v>7</v>
      </c>
      <c r="U10" s="25"/>
      <c r="V10" s="130" t="s">
        <v>6</v>
      </c>
      <c r="W10" s="25"/>
      <c r="X10" s="130" t="s">
        <v>13</v>
      </c>
      <c r="Z10" s="130" t="s">
        <v>6</v>
      </c>
      <c r="AA10" s="25"/>
      <c r="AB10" s="130" t="s">
        <v>7</v>
      </c>
      <c r="AC10" s="25"/>
      <c r="AD10" s="130" t="s">
        <v>8</v>
      </c>
      <c r="AE10" s="25"/>
      <c r="AF10" s="130" t="s">
        <v>40</v>
      </c>
    </row>
    <row r="11" spans="2:32" ht="30.75" x14ac:dyDescent="0.85">
      <c r="L11" s="102">
        <v>0</v>
      </c>
      <c r="M11" s="102"/>
      <c r="N11" s="102">
        <v>0</v>
      </c>
      <c r="O11" s="102"/>
      <c r="P11" s="102">
        <v>0</v>
      </c>
      <c r="Q11" s="102"/>
      <c r="R11" s="102">
        <v>0</v>
      </c>
      <c r="S11" s="102"/>
      <c r="T11" s="102">
        <v>0</v>
      </c>
      <c r="U11" s="102"/>
      <c r="V11" s="102">
        <v>0</v>
      </c>
      <c r="W11" s="102"/>
      <c r="X11" s="102">
        <v>0</v>
      </c>
      <c r="Y11" s="102"/>
      <c r="Z11" s="102">
        <v>0</v>
      </c>
      <c r="AA11" s="102"/>
      <c r="AB11" s="102">
        <v>0</v>
      </c>
      <c r="AC11" s="102"/>
      <c r="AD11" s="102">
        <v>0</v>
      </c>
      <c r="AE11" s="102"/>
      <c r="AF11" s="102">
        <v>0</v>
      </c>
    </row>
    <row r="12" spans="2:32" ht="31.5" thickBot="1" x14ac:dyDescent="0.9">
      <c r="B12" s="139" t="s">
        <v>102</v>
      </c>
      <c r="C12" s="139"/>
      <c r="D12" s="139"/>
      <c r="E12" s="139"/>
      <c r="F12" s="139"/>
      <c r="G12" s="139"/>
      <c r="H12" s="139"/>
      <c r="I12" s="139"/>
      <c r="J12" s="139"/>
      <c r="L12" s="103">
        <v>0</v>
      </c>
      <c r="M12" s="102"/>
      <c r="N12" s="103">
        <v>0</v>
      </c>
      <c r="O12" s="102"/>
      <c r="P12" s="103">
        <v>0</v>
      </c>
      <c r="Q12" s="102"/>
      <c r="R12" s="103">
        <v>0</v>
      </c>
      <c r="S12" s="102"/>
      <c r="T12" s="103">
        <v>0</v>
      </c>
      <c r="U12" s="102"/>
      <c r="V12" s="103">
        <v>0</v>
      </c>
      <c r="W12" s="102"/>
      <c r="X12" s="103">
        <v>0</v>
      </c>
      <c r="Y12" s="102"/>
      <c r="Z12" s="103">
        <v>0</v>
      </c>
      <c r="AA12" s="102"/>
      <c r="AB12" s="103">
        <v>0</v>
      </c>
      <c r="AC12" s="102"/>
      <c r="AD12" s="103">
        <v>0</v>
      </c>
      <c r="AE12" s="102"/>
      <c r="AF12" s="103">
        <v>0</v>
      </c>
    </row>
    <row r="13" spans="2:32" ht="21.75" thickTop="1" x14ac:dyDescent="0.6"/>
    <row r="17" spans="16:16" ht="33" x14ac:dyDescent="0.8">
      <c r="P17" s="63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6"/>
  <sheetViews>
    <sheetView rightToLeft="1" workbookViewId="0">
      <selection activeCell="T15" sqref="T15"/>
    </sheetView>
  </sheetViews>
  <sheetFormatPr defaultRowHeight="21" x14ac:dyDescent="0.55000000000000004"/>
  <cols>
    <col min="1" max="1" width="12.28515625" style="2" customWidth="1"/>
    <col min="2" max="2" width="21.710937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11.7109375" style="2" bestFit="1" customWidth="1"/>
    <col min="11" max="11" width="1" style="2" customWidth="1"/>
    <col min="12" max="12" width="16" style="2" bestFit="1" customWidth="1"/>
    <col min="13" max="13" width="1" style="2" customWidth="1"/>
    <col min="14" max="14" width="19.5703125" style="2" customWidth="1"/>
    <col min="15" max="15" width="1" style="2" customWidth="1"/>
    <col min="16" max="16" width="16.5703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2:28" ht="30" x14ac:dyDescent="0.55000000000000004"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2:28" ht="30" x14ac:dyDescent="0.55000000000000004">
      <c r="B4" s="126" t="s">
        <v>161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44" t="s">
        <v>41</v>
      </c>
      <c r="C8" s="41"/>
      <c r="D8" s="140" t="s">
        <v>42</v>
      </c>
      <c r="E8" s="140" t="s">
        <v>42</v>
      </c>
      <c r="F8" s="140" t="s">
        <v>42</v>
      </c>
      <c r="G8" s="140" t="s">
        <v>42</v>
      </c>
      <c r="H8" s="140" t="s">
        <v>42</v>
      </c>
      <c r="I8" s="140" t="s">
        <v>42</v>
      </c>
      <c r="J8" s="140" t="s">
        <v>42</v>
      </c>
      <c r="K8" s="41"/>
      <c r="L8" s="140" t="s">
        <v>146</v>
      </c>
      <c r="M8" s="41"/>
      <c r="N8" s="140" t="s">
        <v>4</v>
      </c>
      <c r="O8" s="140" t="s">
        <v>4</v>
      </c>
      <c r="P8" s="140" t="s">
        <v>4</v>
      </c>
      <c r="Q8" s="41"/>
      <c r="R8" s="140" t="s">
        <v>162</v>
      </c>
      <c r="S8" s="140" t="s">
        <v>5</v>
      </c>
      <c r="T8" s="140" t="s">
        <v>5</v>
      </c>
    </row>
    <row r="9" spans="2:28" s="4" customFormat="1" ht="47.25" customHeight="1" x14ac:dyDescent="0.55000000000000004">
      <c r="B9" s="145" t="s">
        <v>41</v>
      </c>
      <c r="C9" s="41"/>
      <c r="D9" s="142" t="s">
        <v>43</v>
      </c>
      <c r="E9" s="42"/>
      <c r="F9" s="142" t="s">
        <v>44</v>
      </c>
      <c r="G9" s="42"/>
      <c r="H9" s="142" t="s">
        <v>45</v>
      </c>
      <c r="I9" s="42"/>
      <c r="J9" s="142" t="s">
        <v>30</v>
      </c>
      <c r="K9" s="41"/>
      <c r="L9" s="142" t="s">
        <v>46</v>
      </c>
      <c r="M9" s="41"/>
      <c r="N9" s="142" t="s">
        <v>47</v>
      </c>
      <c r="O9" s="42"/>
      <c r="P9" s="142" t="s">
        <v>48</v>
      </c>
      <c r="Q9" s="41"/>
      <c r="R9" s="142" t="s">
        <v>46</v>
      </c>
      <c r="S9" s="42"/>
      <c r="T9" s="143" t="s">
        <v>40</v>
      </c>
    </row>
    <row r="10" spans="2:28" s="4" customFormat="1" x14ac:dyDescent="0.55000000000000004">
      <c r="B10" s="5" t="s">
        <v>50</v>
      </c>
      <c r="C10" s="5"/>
      <c r="D10" s="30" t="s">
        <v>51</v>
      </c>
      <c r="E10" s="5"/>
      <c r="F10" s="5" t="s">
        <v>49</v>
      </c>
      <c r="G10" s="5"/>
      <c r="H10" s="5" t="s">
        <v>52</v>
      </c>
      <c r="I10" s="5"/>
      <c r="J10" s="31">
        <v>0</v>
      </c>
      <c r="K10" s="5"/>
      <c r="L10" s="31">
        <v>52925725575</v>
      </c>
      <c r="M10" s="5"/>
      <c r="N10" s="31">
        <v>199869848944</v>
      </c>
      <c r="O10" s="5"/>
      <c r="P10" s="31">
        <v>226519155058</v>
      </c>
      <c r="Q10" s="5"/>
      <c r="R10" s="31">
        <v>26276419461</v>
      </c>
      <c r="S10" s="5"/>
      <c r="T10" s="48">
        <v>5.21E-2</v>
      </c>
    </row>
    <row r="11" spans="2:28" s="4" customFormat="1" x14ac:dyDescent="0.55000000000000004">
      <c r="B11" s="5" t="s">
        <v>53</v>
      </c>
      <c r="C11" s="5"/>
      <c r="D11" s="30" t="s">
        <v>54</v>
      </c>
      <c r="E11" s="5"/>
      <c r="F11" s="5" t="s">
        <v>49</v>
      </c>
      <c r="G11" s="5"/>
      <c r="H11" s="5" t="s">
        <v>55</v>
      </c>
      <c r="I11" s="5"/>
      <c r="J11" s="31">
        <v>0</v>
      </c>
      <c r="K11" s="5"/>
      <c r="L11" s="31">
        <v>252706251</v>
      </c>
      <c r="M11" s="5"/>
      <c r="N11" s="31">
        <v>10342144149</v>
      </c>
      <c r="O11" s="5"/>
      <c r="P11" s="31">
        <v>5000250000</v>
      </c>
      <c r="Q11" s="5"/>
      <c r="R11" s="31">
        <v>5594600400</v>
      </c>
      <c r="S11" s="5"/>
      <c r="T11" s="48">
        <v>1.11E-2</v>
      </c>
    </row>
    <row r="12" spans="2:28" s="4" customFormat="1" x14ac:dyDescent="0.55000000000000004">
      <c r="B12" s="5" t="s">
        <v>56</v>
      </c>
      <c r="C12" s="5"/>
      <c r="D12" s="30" t="s">
        <v>57</v>
      </c>
      <c r="E12" s="5"/>
      <c r="F12" s="5" t="s">
        <v>58</v>
      </c>
      <c r="G12" s="5"/>
      <c r="H12" s="5" t="s">
        <v>59</v>
      </c>
      <c r="I12" s="5"/>
      <c r="J12" s="31">
        <v>0</v>
      </c>
      <c r="K12" s="5"/>
      <c r="L12" s="31">
        <v>20000000</v>
      </c>
      <c r="M12" s="5"/>
      <c r="N12" s="31">
        <v>0</v>
      </c>
      <c r="O12" s="5"/>
      <c r="P12" s="31">
        <v>0</v>
      </c>
      <c r="Q12" s="5"/>
      <c r="R12" s="31">
        <v>20000000</v>
      </c>
      <c r="S12" s="5"/>
      <c r="T12" s="48">
        <v>0</v>
      </c>
    </row>
    <row r="13" spans="2:28" s="4" customFormat="1" ht="63" x14ac:dyDescent="0.55000000000000004">
      <c r="B13" s="5" t="s">
        <v>60</v>
      </c>
      <c r="C13" s="5"/>
      <c r="D13" s="30" t="s">
        <v>61</v>
      </c>
      <c r="E13" s="5"/>
      <c r="F13" s="5" t="s">
        <v>58</v>
      </c>
      <c r="G13" s="5"/>
      <c r="H13" s="5" t="s">
        <v>62</v>
      </c>
      <c r="I13" s="5"/>
      <c r="J13" s="31">
        <v>0</v>
      </c>
      <c r="K13" s="5"/>
      <c r="L13" s="31">
        <v>1700000</v>
      </c>
      <c r="M13" s="5"/>
      <c r="N13" s="31">
        <v>0</v>
      </c>
      <c r="O13" s="5"/>
      <c r="P13" s="31">
        <v>0</v>
      </c>
      <c r="Q13" s="5"/>
      <c r="R13" s="31">
        <v>1700000</v>
      </c>
      <c r="S13" s="5"/>
      <c r="T13" s="48">
        <v>0</v>
      </c>
    </row>
    <row r="14" spans="2:28" s="4" customFormat="1" x14ac:dyDescent="0.55000000000000004">
      <c r="B14" s="5"/>
      <c r="C14" s="5"/>
      <c r="D14" s="30"/>
      <c r="E14" s="5"/>
      <c r="F14" s="5"/>
      <c r="G14" s="5"/>
      <c r="H14" s="5"/>
      <c r="I14" s="5"/>
      <c r="J14" s="31"/>
      <c r="K14" s="5"/>
      <c r="L14" s="31"/>
      <c r="M14" s="5"/>
      <c r="N14" s="31"/>
      <c r="O14" s="5"/>
      <c r="P14" s="31"/>
      <c r="Q14" s="5"/>
      <c r="R14" s="31"/>
      <c r="S14" s="5"/>
      <c r="T14" s="48"/>
    </row>
    <row r="15" spans="2:28" ht="27" thickBot="1" x14ac:dyDescent="0.6">
      <c r="B15" s="141" t="s">
        <v>102</v>
      </c>
      <c r="C15" s="141"/>
      <c r="D15" s="141"/>
      <c r="E15" s="141"/>
      <c r="F15" s="141"/>
      <c r="G15" s="141"/>
      <c r="H15" s="141"/>
      <c r="I15" s="141"/>
      <c r="J15" s="141"/>
      <c r="L15" s="10">
        <f>SUM(L10:L13)</f>
        <v>53200131826</v>
      </c>
      <c r="N15" s="10">
        <f>SUM(N10:N13)</f>
        <v>210211993093</v>
      </c>
      <c r="P15" s="10">
        <f>SUM(P10:P13)</f>
        <v>231519405058</v>
      </c>
      <c r="R15" s="10">
        <f>SUM(R10:R13)</f>
        <v>31892719861</v>
      </c>
      <c r="T15" s="72">
        <f>SUM(T10:T13)</f>
        <v>6.3200000000000006E-2</v>
      </c>
    </row>
    <row r="16" spans="2:28" ht="21.75" thickTop="1" x14ac:dyDescent="0.55000000000000004"/>
    <row r="26" spans="10:10" ht="33" x14ac:dyDescent="0.8">
      <c r="J26" s="63">
        <v>6</v>
      </c>
    </row>
  </sheetData>
  <sortState xmlns:xlrd2="http://schemas.microsoft.com/office/spreadsheetml/2017/richdata2" ref="B10:T13">
    <sortCondition descending="1" ref="R10:R13"/>
  </sortState>
  <mergeCells count="18">
    <mergeCell ref="J9"/>
    <mergeCell ref="D8:J8"/>
    <mergeCell ref="B2:T2"/>
    <mergeCell ref="B3:T3"/>
    <mergeCell ref="B4:T4"/>
    <mergeCell ref="B15:J15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workbookViewId="0">
      <selection activeCell="L10" sqref="L10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28" ht="30" x14ac:dyDescent="0.6"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2:28" ht="30" x14ac:dyDescent="0.6">
      <c r="B4" s="126" t="s">
        <v>161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2:28" ht="117" customHeight="1" x14ac:dyDescent="0.6"/>
    <row r="6" spans="2:28" s="2" customFormat="1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47" t="s">
        <v>110</v>
      </c>
      <c r="D7" s="126" t="s">
        <v>162</v>
      </c>
      <c r="E7" s="126" t="s">
        <v>5</v>
      </c>
      <c r="F7" s="126" t="s">
        <v>5</v>
      </c>
      <c r="G7" s="126" t="s">
        <v>5</v>
      </c>
      <c r="H7" s="126" t="s">
        <v>5</v>
      </c>
      <c r="I7" s="126" t="s">
        <v>5</v>
      </c>
      <c r="J7" s="126" t="s">
        <v>5</v>
      </c>
      <c r="K7" s="126" t="s">
        <v>5</v>
      </c>
      <c r="L7" s="126" t="s">
        <v>5</v>
      </c>
      <c r="M7" s="126" t="s">
        <v>5</v>
      </c>
      <c r="N7" s="126" t="s">
        <v>5</v>
      </c>
    </row>
    <row r="8" spans="2:28" ht="30" x14ac:dyDescent="0.6">
      <c r="B8" s="147" t="s">
        <v>2</v>
      </c>
      <c r="D8" s="146" t="s">
        <v>6</v>
      </c>
      <c r="E8" s="26"/>
      <c r="F8" s="146" t="s">
        <v>32</v>
      </c>
      <c r="G8" s="26"/>
      <c r="H8" s="146" t="s">
        <v>33</v>
      </c>
      <c r="I8" s="26"/>
      <c r="J8" s="146" t="s">
        <v>34</v>
      </c>
      <c r="K8" s="26"/>
      <c r="L8" s="146" t="s">
        <v>35</v>
      </c>
      <c r="M8" s="26"/>
      <c r="N8" s="146" t="s">
        <v>36</v>
      </c>
    </row>
    <row r="9" spans="2:28" x14ac:dyDescent="0.6">
      <c r="D9" s="81">
        <v>0</v>
      </c>
      <c r="E9" s="81"/>
      <c r="F9" s="81">
        <v>0</v>
      </c>
      <c r="G9" s="81"/>
      <c r="H9" s="81">
        <v>0</v>
      </c>
      <c r="I9" s="81"/>
      <c r="J9" s="81">
        <v>0</v>
      </c>
      <c r="K9" s="81"/>
      <c r="L9" s="81">
        <v>0</v>
      </c>
      <c r="M9" s="81"/>
      <c r="N9" s="81"/>
    </row>
    <row r="10" spans="2:28" ht="22.5" thickBot="1" x14ac:dyDescent="0.65">
      <c r="B10" s="2" t="s">
        <v>102</v>
      </c>
      <c r="D10" s="82">
        <v>0</v>
      </c>
      <c r="E10" s="81"/>
      <c r="F10" s="82">
        <v>0</v>
      </c>
      <c r="G10" s="81"/>
      <c r="H10" s="82">
        <v>0</v>
      </c>
      <c r="I10" s="81"/>
      <c r="J10" s="82">
        <v>0</v>
      </c>
      <c r="K10" s="81"/>
      <c r="L10" s="82">
        <v>0</v>
      </c>
      <c r="M10" s="81"/>
      <c r="N10" s="82"/>
    </row>
    <row r="11" spans="2:28" ht="21.75" thickTop="1" x14ac:dyDescent="0.6"/>
    <row r="21" spans="8:8" ht="30" x14ac:dyDescent="0.75">
      <c r="H21" s="64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B18"/>
  <sheetViews>
    <sheetView rightToLeft="1" workbookViewId="0">
      <selection activeCell="H14" sqref="H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6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26" t="s">
        <v>0</v>
      </c>
      <c r="C2" s="126"/>
      <c r="D2" s="126"/>
      <c r="E2" s="126"/>
      <c r="F2" s="126"/>
      <c r="G2" s="126"/>
      <c r="H2" s="126"/>
    </row>
    <row r="3" spans="1:28" ht="30" x14ac:dyDescent="0.55000000000000004">
      <c r="B3" s="126" t="s">
        <v>63</v>
      </c>
      <c r="C3" s="126"/>
      <c r="D3" s="126"/>
      <c r="E3" s="126"/>
      <c r="F3" s="126"/>
      <c r="G3" s="126"/>
      <c r="H3" s="126"/>
    </row>
    <row r="4" spans="1:28" ht="30" x14ac:dyDescent="0.55000000000000004">
      <c r="B4" s="126" t="s">
        <v>161</v>
      </c>
      <c r="C4" s="126"/>
      <c r="D4" s="126"/>
      <c r="E4" s="126"/>
      <c r="F4" s="126"/>
      <c r="G4" s="126"/>
      <c r="H4" s="126"/>
    </row>
    <row r="6" spans="1:28" ht="30" x14ac:dyDescent="0.55000000000000004">
      <c r="A6" s="2" t="s">
        <v>120</v>
      </c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48" t="s">
        <v>67</v>
      </c>
      <c r="C8" s="45"/>
      <c r="D8" s="148" t="s">
        <v>46</v>
      </c>
      <c r="E8" s="45"/>
      <c r="F8" s="148" t="s">
        <v>89</v>
      </c>
      <c r="G8" s="45"/>
      <c r="H8" s="148" t="s">
        <v>12</v>
      </c>
    </row>
    <row r="9" spans="1:28" s="4" customFormat="1" x14ac:dyDescent="0.55000000000000004">
      <c r="B9" s="4" t="s">
        <v>99</v>
      </c>
      <c r="D9" s="74">
        <v>26661405606</v>
      </c>
      <c r="F9" s="48">
        <v>0.9718</v>
      </c>
      <c r="G9" s="6"/>
      <c r="H9" s="48">
        <v>5.2900000000000003E-2</v>
      </c>
    </row>
    <row r="10" spans="1:28" s="4" customFormat="1" x14ac:dyDescent="0.55000000000000004">
      <c r="B10" s="4" t="s">
        <v>100</v>
      </c>
      <c r="D10" s="74">
        <v>751112007</v>
      </c>
      <c r="F10" s="48">
        <v>2.7400000000000001E-2</v>
      </c>
      <c r="G10" s="6"/>
      <c r="H10" s="48">
        <v>1.5E-3</v>
      </c>
    </row>
    <row r="11" spans="1:28" s="4" customFormat="1" x14ac:dyDescent="0.55000000000000004">
      <c r="B11" s="4" t="s">
        <v>101</v>
      </c>
      <c r="D11" s="74">
        <v>21983208</v>
      </c>
      <c r="F11" s="48">
        <v>8.0000000000000004E-4</v>
      </c>
      <c r="G11" s="6"/>
      <c r="H11" s="48">
        <v>0</v>
      </c>
    </row>
    <row r="12" spans="1:28" s="4" customFormat="1" x14ac:dyDescent="0.55000000000000004">
      <c r="D12" s="74"/>
      <c r="F12" s="48"/>
      <c r="G12" s="6"/>
      <c r="H12" s="48"/>
    </row>
    <row r="13" spans="1:28" ht="21.75" thickBot="1" x14ac:dyDescent="0.6">
      <c r="B13" s="32" t="s">
        <v>102</v>
      </c>
      <c r="D13" s="10">
        <f>SUM(D9:D12)</f>
        <v>27434500821</v>
      </c>
      <c r="F13" s="72">
        <f>SUM(F9:F12)</f>
        <v>1</v>
      </c>
      <c r="G13" s="47"/>
      <c r="H13" s="72">
        <f>SUM(H9:H12)</f>
        <v>5.4400000000000004E-2</v>
      </c>
    </row>
    <row r="14" spans="1:28" ht="21.75" thickTop="1" x14ac:dyDescent="0.55000000000000004"/>
    <row r="18" spans="4:4" ht="30" x14ac:dyDescent="0.75">
      <c r="D18" s="65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2022-05-24T12:21:58Z</cp:lastPrinted>
  <dcterms:created xsi:type="dcterms:W3CDTF">2021-12-28T12:49:50Z</dcterms:created>
  <dcterms:modified xsi:type="dcterms:W3CDTF">2022-05-24T13:04:42Z</dcterms:modified>
</cp:coreProperties>
</file>