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/>
  <mc:AlternateContent xmlns:mc="http://schemas.openxmlformats.org/markup-compatibility/2006">
    <mc:Choice Requires="x15">
      <x15ac:absPath xmlns:x15ac="http://schemas.microsoft.com/office/spreadsheetml/2010/11/ac" url="Y:\Sandogh\گزارشات\گزارش ماهانه صندوق ها\آبان\ارمغان\"/>
    </mc:Choice>
  </mc:AlternateContent>
  <xr:revisionPtr revIDLastSave="0" documentId="13_ncr:1_{5409866B-3DBD-4F4B-94A2-003C81991633}" xr6:coauthVersionLast="47" xr6:coauthVersionMax="47" xr10:uidLastSave="{00000000-0000-0000-0000-000000000000}"/>
  <bookViews>
    <workbookView xWindow="-120" yWindow="-120" windowWidth="29040" windowHeight="15840" tabRatio="883" xr2:uid="{00000000-000D-0000-FFFF-FFFF00000000}"/>
  </bookViews>
  <sheets>
    <sheet name="صفحه نخست" sheetId="16" r:id="rId1"/>
    <sheet name="سهام" sheetId="1" r:id="rId2"/>
    <sheet name="تبعی" sheetId="2" r:id="rId3"/>
    <sheet name="اوراق مشارکت" sheetId="3" r:id="rId4"/>
    <sheet name=" تعدیل قیمت " sheetId="4" r:id="rId5"/>
    <sheet name="گواهی سپرده " sheetId="5" r:id="rId6"/>
    <sheet name="سپرده " sheetId="6" r:id="rId7"/>
    <sheet name="سود اوراق بهادار و سپرده بانکی " sheetId="7" r:id="rId8"/>
    <sheet name="درآمد سود سهام " sheetId="8" r:id="rId9"/>
    <sheet name="درآمد ناشی از تغییر قیمت اوراق " sheetId="9" r:id="rId10"/>
    <sheet name="درآمد ناشی از فروش " sheetId="10" r:id="rId11"/>
    <sheet name="سرمایه‌گذاری در سهام " sheetId="11" r:id="rId12"/>
    <sheet name="سرمایه‌گذاری در اوراق بهادار " sheetId="12" r:id="rId13"/>
    <sheet name="درآمد سپرده بانکی " sheetId="13" r:id="rId14"/>
    <sheet name="سایر درآمدها " sheetId="14" r:id="rId15"/>
    <sheet name="جمع درآمدها" sheetId="15" r:id="rId16"/>
  </sheets>
  <definedNames>
    <definedName name="_xlnm._FilterDatabase" localSheetId="10" hidden="1">'درآمد ناشی از فروش '!$A$9:$Q$64</definedName>
    <definedName name="_xlnm.Print_Area" localSheetId="3">'اوراق مشارکت'!$A$1:$AK$17</definedName>
    <definedName name="_xlnm.Print_Area" localSheetId="2">تبعی!$A$1:$Q$13</definedName>
    <definedName name="_xlnm.Print_Area" localSheetId="15">'جمع درآمدها'!$A$1:$I$14</definedName>
    <definedName name="_xlnm.Print_Area" localSheetId="13">'درآمد سپرده بانکی '!$A$1:$K$13</definedName>
    <definedName name="_xlnm.Print_Area" localSheetId="8">'درآمد سود سهام '!$A$1:$S$30</definedName>
    <definedName name="_xlnm.Print_Area" localSheetId="9">'درآمد ناشی از تغییر قیمت اوراق '!$A$1:$Q$45</definedName>
    <definedName name="_xlnm.Print_Area" localSheetId="10">'درآمد ناشی از فروش '!$A$1:$Q$66</definedName>
    <definedName name="_xlnm.Print_Area" localSheetId="14">'سایر درآمدها '!$A$1:$F$17</definedName>
    <definedName name="_xlnm.Print_Area" localSheetId="6">'سپرده '!$A$1:$S$15</definedName>
    <definedName name="_xlnm.Print_Area" localSheetId="12">'سرمایه‌گذاری در اوراق بهادار '!$A$1:$Q$12</definedName>
    <definedName name="_xlnm.Print_Area" localSheetId="11">'سرمایه‌گذاری در سهام '!$A$1:$U$80</definedName>
    <definedName name="_xlnm.Print_Area" localSheetId="1">سهام!$A$1:$Y$47</definedName>
    <definedName name="_xlnm.Print_Area" localSheetId="7">'سود اوراق بهادار و سپرده بانکی '!$A$1:$S$13</definedName>
    <definedName name="_xlnm.Print_Area" localSheetId="5">'گواهی سپرده '!$A$1:$AE$13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15" l="1"/>
  <c r="E11" i="15"/>
  <c r="C11" i="15"/>
  <c r="E12" i="14"/>
  <c r="C12" i="14"/>
  <c r="U79" i="11"/>
  <c r="S79" i="11"/>
  <c r="Q79" i="11"/>
  <c r="O79" i="11"/>
  <c r="M79" i="11"/>
  <c r="K79" i="11"/>
  <c r="I79" i="11"/>
  <c r="G79" i="11"/>
  <c r="E79" i="11"/>
  <c r="C79" i="11"/>
  <c r="Q65" i="10"/>
  <c r="O65" i="10"/>
  <c r="M65" i="10"/>
  <c r="K65" i="10"/>
  <c r="I65" i="10"/>
  <c r="C65" i="10"/>
  <c r="G65" i="10"/>
  <c r="E65" i="10"/>
  <c r="Q44" i="9"/>
  <c r="O44" i="9"/>
  <c r="M44" i="9"/>
  <c r="K44" i="9"/>
  <c r="I44" i="9"/>
  <c r="G44" i="9"/>
  <c r="E44" i="9"/>
  <c r="S29" i="8"/>
  <c r="Q29" i="8"/>
  <c r="O29" i="8"/>
  <c r="M29" i="8"/>
  <c r="K29" i="8"/>
  <c r="I29" i="8"/>
  <c r="S12" i="7"/>
  <c r="O12" i="7"/>
  <c r="M12" i="7"/>
  <c r="I12" i="7"/>
  <c r="S14" i="6"/>
  <c r="Q14" i="6"/>
  <c r="O14" i="6"/>
  <c r="M14" i="6"/>
  <c r="K14" i="6"/>
  <c r="C45" i="1"/>
  <c r="E45" i="1"/>
  <c r="G45" i="1"/>
  <c r="I45" i="1"/>
  <c r="K45" i="1"/>
  <c r="M45" i="1"/>
  <c r="O45" i="1"/>
  <c r="Q45" i="1"/>
  <c r="S45" i="1"/>
  <c r="U45" i="1"/>
  <c r="W45" i="1"/>
  <c r="Y45" i="1"/>
  <c r="I12" i="13" l="1"/>
  <c r="E12" i="13"/>
  <c r="K7" i="6" l="1"/>
  <c r="K7" i="5"/>
  <c r="O7" i="3"/>
  <c r="C7" i="2"/>
  <c r="Q12" i="7"/>
  <c r="K12" i="7"/>
  <c r="A4" i="15" l="1"/>
  <c r="A4" i="14"/>
  <c r="A4" i="13"/>
  <c r="A4" i="12"/>
  <c r="A4" i="11"/>
  <c r="A4" i="10"/>
  <c r="A4" i="9"/>
  <c r="A4" i="8"/>
  <c r="A4" i="7"/>
  <c r="Q7" i="6"/>
  <c r="A4" i="6"/>
  <c r="Y7" i="5"/>
  <c r="A4" i="5"/>
  <c r="C8" i="4"/>
  <c r="A4" i="4"/>
  <c r="AC7" i="3"/>
  <c r="A4" i="3"/>
  <c r="K7" i="2"/>
  <c r="A4" i="2"/>
  <c r="A2" i="15" l="1"/>
  <c r="A2" i="14"/>
  <c r="A2" i="13"/>
  <c r="A2" i="12"/>
  <c r="A2" i="11"/>
  <c r="A2" i="10"/>
  <c r="A2" i="9"/>
  <c r="A2" i="8"/>
  <c r="A2" i="7"/>
  <c r="A2" i="6"/>
  <c r="A2" i="5"/>
  <c r="A2" i="4"/>
  <c r="A2" i="3"/>
  <c r="A2" i="2"/>
  <c r="Q11" i="12" l="1"/>
  <c r="L9" i="13" l="1"/>
  <c r="L10" i="13"/>
  <c r="L11" i="13"/>
  <c r="C11" i="12"/>
  <c r="E11" i="12"/>
  <c r="G11" i="12"/>
  <c r="I11" i="12"/>
  <c r="K11" i="12"/>
  <c r="M11" i="12"/>
  <c r="O11" i="12"/>
  <c r="C11" i="4"/>
  <c r="E11" i="4"/>
  <c r="G11" i="4"/>
  <c r="I11" i="4"/>
  <c r="K11" i="4"/>
  <c r="O15" i="3"/>
  <c r="Q15" i="3"/>
  <c r="S15" i="3"/>
  <c r="U15" i="3"/>
  <c r="W15" i="3"/>
  <c r="Y15" i="3"/>
  <c r="AA15" i="3"/>
  <c r="AC15" i="3"/>
  <c r="AG15" i="3"/>
  <c r="AI15" i="3"/>
  <c r="AK15" i="3"/>
  <c r="L12" i="13" l="1"/>
</calcChain>
</file>

<file path=xl/sharedStrings.xml><?xml version="1.0" encoding="utf-8"?>
<sst xmlns="http://schemas.openxmlformats.org/spreadsheetml/2006/main" count="752" uniqueCount="206">
  <si>
    <t>صورت وضعیت پورتفوی</t>
  </si>
  <si>
    <t>نام شرکت</t>
  </si>
  <si>
    <t>1398/06/31</t>
  </si>
  <si>
    <t>تغییرات طی دوره</t>
  </si>
  <si>
    <t>1398/07/30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</si>
  <si>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</si>
  <si>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</si>
  <si>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</si>
  <si>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</si>
  <si>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</si>
  <si>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</si>
  <si>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</si>
  <si>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</si>
  <si>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تعداد اوراق تبعی</t>
  </si>
  <si>
    <t>قیمت اعمال</t>
  </si>
  <si>
    <t>تاریخ اعمال</t>
  </si>
  <si>
    <t xml:space="preserve">نرخ موثر </t>
  </si>
  <si>
    <t>اطلاعات اوراق بهادار با درآمد ثابت</t>
  </si>
  <si>
    <t>نام اوراق</t>
  </si>
  <si>
    <t>دارای مجوز از سازمان</t>
  </si>
  <si>
    <t xml:space="preserve">بورسی یا فرابورسی </t>
  </si>
  <si>
    <t>تاریخ انتشار</t>
  </si>
  <si>
    <t>تاریخ سر رسید</t>
  </si>
  <si>
    <t>نرخ سود</t>
  </si>
  <si>
    <t>قیمت بازار هر ورقه</t>
  </si>
  <si>
    <t>قیمت پایانی</t>
  </si>
  <si>
    <t xml:space="preserve"> مبلغ پس از تعدیل </t>
  </si>
  <si>
    <t>درصد تعدیل</t>
  </si>
  <si>
    <t xml:space="preserve">ارزش ناشی از تعدیل قیمت </t>
  </si>
  <si>
    <t>دلایل</t>
  </si>
  <si>
    <t>اطلاعات اوراق گواهی سپرده</t>
  </si>
  <si>
    <t>سرمایه گذاری در اوراق گواهی سپرده بانکی</t>
  </si>
  <si>
    <t>نرخ فروش</t>
  </si>
  <si>
    <t xml:space="preserve">درصد به کل دارایی‌ها </t>
  </si>
  <si>
    <t xml:space="preserve">سپرده 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</si>
  <si>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</si>
  <si>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</si>
  <si>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</si>
  <si>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</si>
  <si>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</si>
  <si>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</si>
  <si>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</si>
  <si>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سپرده کوتاه مدت</t>
  </si>
  <si>
    <t>حساب جاری</t>
  </si>
  <si>
    <t>بانک پارسیان ملاصدرا</t>
  </si>
  <si>
    <t>بانک کشاورزی ملاصدرا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</si>
  <si>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</si>
  <si>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</si>
  <si>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</si>
  <si>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</si>
  <si>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</si>
  <si>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</si>
  <si>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</si>
  <si>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</si>
  <si>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</si>
  <si>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</si>
  <si>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</si>
  <si>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</si>
  <si>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</si>
  <si>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</si>
  <si>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</si>
  <si>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</si>
  <si>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</si>
  <si>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</si>
  <si>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</si>
  <si>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</si>
  <si>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</si>
  <si>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</si>
  <si>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</si>
  <si>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</si>
  <si>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</si>
  <si>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</si>
  <si>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</si>
  <si>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</si>
  <si>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</si>
  <si>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</si>
  <si>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 xml:space="preserve">سایر درآمدها </t>
  </si>
  <si>
    <t>سایر درآمدها</t>
  </si>
  <si>
    <t>معین برای سایر درآمدهای تنزیل سود بانک</t>
  </si>
  <si>
    <t>تعدیل کارمزد کارگزار</t>
  </si>
  <si>
    <t>-</t>
  </si>
  <si>
    <t>1- سرمایه گذاری ها</t>
  </si>
  <si>
    <t>1-1-سرمایه‌گذاری در سهام و حق تقدم سهام</t>
  </si>
  <si>
    <t>اطلاعات آماری مرتبط با اوراق اختیار فروش تبعی خریداری شده توسط صندوق سرمایه گذاری:</t>
  </si>
  <si>
    <t>2-1-سرمایه‌گذاری در اوراق بهادار با درآمد ثابت یا علی‌الحساب</t>
  </si>
  <si>
    <t>اوراق بهاداری که ارزش آنها در تاریخ گزارش تعدیل شده</t>
  </si>
  <si>
    <t>(بر اساس دستورالعمل نحوه تعیین قیمت خرید و فروش اوراق بهادار در صندوق های سرمایه گذاری)</t>
  </si>
  <si>
    <t>4-1- سرمایه‌گذاری در گواهی سپرده‌ بانکی</t>
  </si>
  <si>
    <t>3-1- سرمایه‌گذاری در  سپرده‌ بانکی</t>
  </si>
  <si>
    <t>سود اوراق بهادار با درآمد ثابت و سپرده بانکی</t>
  </si>
  <si>
    <t>درآمد ناشی از تغییر قیمت اوراق بهادار</t>
  </si>
  <si>
    <t>سود(زیان) حاصل از فروش اوراق بهادار</t>
  </si>
  <si>
    <t>1-2-درآمد حاصل از سرمایه­گذاری در سهام و حق تقدم سهام:</t>
  </si>
  <si>
    <t>2-2-درآمد حاصل از سرمایه­گذاری در اوراق بهادار با درآمد ثابت:</t>
  </si>
  <si>
    <t>3-2-درآمد حاصل از سرمایه­گذاری در سپرده بانکی و گواهی سپرده:</t>
  </si>
  <si>
    <t>4-2-سایر درآمدها:</t>
  </si>
  <si>
    <t>2- درآمد حاصل از سرمایه گذاری ها</t>
  </si>
  <si>
    <t>795176637</t>
  </si>
  <si>
    <t>47000952860609</t>
  </si>
  <si>
    <t>1395/03/10</t>
  </si>
  <si>
    <t>1398/05/27</t>
  </si>
  <si>
    <t>صندوق سرمایه‌گذاری مشترک گنجینه ارمغان الماس</t>
  </si>
  <si>
    <t>قند نقش جهان</t>
  </si>
  <si>
    <t>بانک آینده بخارست</t>
  </si>
  <si>
    <t>1398/09/17</t>
  </si>
  <si>
    <t>بانک صادرات ایران</t>
  </si>
  <si>
    <t xml:space="preserve">بانک پارسیان </t>
  </si>
  <si>
    <t>1398/10/04</t>
  </si>
  <si>
    <t>پالایش نفت اصفهان</t>
  </si>
  <si>
    <t>بانک ملت</t>
  </si>
  <si>
    <t>پالایش نفت بندرعباس</t>
  </si>
  <si>
    <t>پالایش نفت تهران</t>
  </si>
  <si>
    <t>پتروشیمی پردیس</t>
  </si>
  <si>
    <t>توسعه‌معادن‌وفلزات‌</t>
  </si>
  <si>
    <t>ملی‌ صنایع‌ مس‌ ایران‌</t>
  </si>
  <si>
    <t>0203466325003</t>
  </si>
  <si>
    <t>20100378729603</t>
  </si>
  <si>
    <t>سرمایه‌گذاری‌غدیر(هلدینگ‌</t>
  </si>
  <si>
    <t>تولیدمواداولیه‌داروپخش‌</t>
  </si>
  <si>
    <t>سرمایه‌گذاری در سهام</t>
  </si>
  <si>
    <t>سرمایه‌گذاری در اوراق بهادار</t>
  </si>
  <si>
    <t>درآمد سپرده بانکی</t>
  </si>
  <si>
    <t>بانک دی</t>
  </si>
  <si>
    <t>فولاد  خوزستان</t>
  </si>
  <si>
    <t>بانک‌پارسیان‌</t>
  </si>
  <si>
    <t>پتروشیمی غدیر</t>
  </si>
  <si>
    <t>سپیدار سیستم آسیا</t>
  </si>
  <si>
    <t>باما</t>
  </si>
  <si>
    <t>زامیاد</t>
  </si>
  <si>
    <t>گسترش‌سرمایه‌گذاری‌ایران‌خودرو</t>
  </si>
  <si>
    <t>پلی پروپیلن جم - جم پیلن</t>
  </si>
  <si>
    <t>تامین سرمایه دماوند</t>
  </si>
  <si>
    <t>فرآوری معدنی اپال کانی پارس</t>
  </si>
  <si>
    <t>ح . توسعه‌معادن‌وفلزات‌</t>
  </si>
  <si>
    <t>گروه‌صنعتی‌سپاهان‌</t>
  </si>
  <si>
    <t>سیمان‌ داراب‌</t>
  </si>
  <si>
    <t>پتروشیمی‌ خارک‌</t>
  </si>
  <si>
    <t>حفاری شمال</t>
  </si>
  <si>
    <t>فولاد امیرکبیرکاشان</t>
  </si>
  <si>
    <t>ح . تامین سرمایه دماوند</t>
  </si>
  <si>
    <t>1400/02/20</t>
  </si>
  <si>
    <t>1400/02/22</t>
  </si>
  <si>
    <t>1400/03/04</t>
  </si>
  <si>
    <t>1400/03/26</t>
  </si>
  <si>
    <t>1400/03/18</t>
  </si>
  <si>
    <t>پتروشیمی تندگویان</t>
  </si>
  <si>
    <t>تولید ژلاتین کپسول ایران</t>
  </si>
  <si>
    <t>تولیدات پتروشیمی قائد بصیر</t>
  </si>
  <si>
    <t>شرکت قند بیستون</t>
  </si>
  <si>
    <t>گروه مپنا (سهامی عام)</t>
  </si>
  <si>
    <t>مس‌ شهیدباهنر</t>
  </si>
  <si>
    <t>نفت‌ پارس‌</t>
  </si>
  <si>
    <t>کشتیرانی جمهوری اسلامی ایران</t>
  </si>
  <si>
    <t>فولاد مبارکه اصفهان</t>
  </si>
  <si>
    <t>سهامی ذوب آهن  اصفهان</t>
  </si>
  <si>
    <t>م .صنایع و معادن احیاء سپاهان</t>
  </si>
  <si>
    <t>صنایع پتروشیمی خلیج فارس</t>
  </si>
  <si>
    <t>داروسازی‌ اکسیر</t>
  </si>
  <si>
    <t>پالایش نفت تبریز</t>
  </si>
  <si>
    <t>سیمان خوزستان</t>
  </si>
  <si>
    <t>سیمان‌شاهرود</t>
  </si>
  <si>
    <t>سرمایه‌گذاری‌ ملی‌ایران‌</t>
  </si>
  <si>
    <t>پتروشیمی شازند</t>
  </si>
  <si>
    <t>بانک قرض الحسنه رسالت بانکداری اجتماعی</t>
  </si>
  <si>
    <t>10.8572640.1</t>
  </si>
  <si>
    <t>1400/04/20</t>
  </si>
  <si>
    <t>1400/04/26</t>
  </si>
  <si>
    <t>1400/04/02</t>
  </si>
  <si>
    <t>1400/04/14</t>
  </si>
  <si>
    <t>1400/04/10</t>
  </si>
  <si>
    <t>1400/05/11</t>
  </si>
  <si>
    <t>1400/04/09</t>
  </si>
  <si>
    <t>1400/04/28</t>
  </si>
  <si>
    <t>1400/04/29</t>
  </si>
  <si>
    <t>1400/04/27</t>
  </si>
  <si>
    <t>صنایع شیمیایی کیمیاگران امروز</t>
  </si>
  <si>
    <t>معادن‌ بافق‌</t>
  </si>
  <si>
    <t>توسعه سامانه ی نرم افزاری نگین</t>
  </si>
  <si>
    <t>ریل پرداز نو آفرین</t>
  </si>
  <si>
    <t>س. نفت و گاز و پتروشیمی تأمین</t>
  </si>
  <si>
    <t>صنعت غذایی کورش</t>
  </si>
  <si>
    <t>سیمرغ</t>
  </si>
  <si>
    <t>پمپ‌ سازی‌ ایران‌</t>
  </si>
  <si>
    <t>عمران و توسعه شاهد</t>
  </si>
  <si>
    <t>سپید ماکیان</t>
  </si>
  <si>
    <t>1400/06/13</t>
  </si>
  <si>
    <t>1400/06/23</t>
  </si>
  <si>
    <t>آلومینیوم‌ایران‌</t>
  </si>
  <si>
    <t>سیمان فارس و خوزستان</t>
  </si>
  <si>
    <t>سیمان‌ صوفیان‌</t>
  </si>
  <si>
    <t>کالسیمین‌</t>
  </si>
  <si>
    <t>قطعات‌ اتومبیل‌ ایران‌</t>
  </si>
  <si>
    <t>نفت سپاهان</t>
  </si>
  <si>
    <t>پاکدیس</t>
  </si>
  <si>
    <t>سیمان فارس نو</t>
  </si>
  <si>
    <t>سیمان‌سپاهان‌</t>
  </si>
  <si>
    <t>بانک سامان</t>
  </si>
  <si>
    <t>سیمان‌ شرق‌</t>
  </si>
  <si>
    <t>برای ماه منتهی به 1400/08/30</t>
  </si>
  <si>
    <t>1400/08/30</t>
  </si>
  <si>
    <t>1400/08/29</t>
  </si>
  <si>
    <t>1400/07/27</t>
  </si>
  <si>
    <t>پارس فولاد سبزوار</t>
  </si>
  <si>
    <t>س/ نفت و گاز و پتروشیمی تأمین</t>
  </si>
  <si>
    <t>م /صنایع و معادن احیاء سپاهان</t>
  </si>
  <si>
    <t>1400/07/30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</si>
</sst>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name val="Calibri"/>
    </font>
    <font>
      <sz val="12"/>
      <name val="B Nazanin"/>
      <charset val="178"/>
    </font>
    <font>
      <b/>
      <sz val="18"/>
      <color rgb="FF000000"/>
      <name val="B Nazanin"/>
      <charset val="178"/>
    </font>
    <font>
      <b/>
      <sz val="12"/>
      <name val="B Nazanin"/>
      <charset val="178"/>
    </font>
    <font>
      <sz val="11"/>
      <name val="Calibri"/>
      <family val="2"/>
    </font>
    <font>
      <b/>
      <sz val="12"/>
      <color rgb="FF0062AC"/>
      <name val="B Titr"/>
      <charset val="178"/>
    </font>
    <font>
      <sz val="10"/>
      <color theme="1"/>
      <name val="B Nazanin"/>
      <charset val="178"/>
    </font>
    <font>
      <b/>
      <sz val="10"/>
      <color theme="1"/>
      <name val="B Nazanin"/>
      <charset val="178"/>
    </font>
    <font>
      <b/>
      <sz val="10"/>
      <color rgb="FF0062AC"/>
      <name val="B Titr"/>
      <charset val="178"/>
    </font>
    <font>
      <sz val="10"/>
      <color theme="1"/>
      <name val="Calibri"/>
      <family val="2"/>
      <charset val="178"/>
      <scheme val="minor"/>
    </font>
    <font>
      <sz val="11"/>
      <color theme="1"/>
      <name val="B Nazanin"/>
      <charset val="178"/>
    </font>
    <font>
      <b/>
      <sz val="11"/>
      <color rgb="FF000000"/>
      <name val="B Nazanin"/>
      <charset val="178"/>
    </font>
    <font>
      <sz val="11"/>
      <name val="B Nazanin"/>
      <charset val="17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5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10" fontId="1" fillId="0" borderId="0" xfId="1" applyNumberFormat="1" applyFont="1" applyAlignment="1">
      <alignment horizontal="center" vertical="center"/>
    </xf>
    <xf numFmtId="10" fontId="1" fillId="0" borderId="0" xfId="0" applyNumberFormat="1" applyFont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10" fontId="1" fillId="0" borderId="1" xfId="0" applyNumberFormat="1" applyFont="1" applyBorder="1" applyAlignment="1">
      <alignment horizontal="center" vertical="center"/>
    </xf>
    <xf numFmtId="0" fontId="1" fillId="0" borderId="2" xfId="0" applyFont="1" applyBorder="1"/>
    <xf numFmtId="0" fontId="1" fillId="0" borderId="4" xfId="0" applyFont="1" applyBorder="1"/>
    <xf numFmtId="0" fontId="1" fillId="0" borderId="3" xfId="0" applyFont="1" applyBorder="1"/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6" fillId="0" borderId="0" xfId="0" applyFont="1"/>
    <xf numFmtId="0" fontId="5" fillId="0" borderId="0" xfId="0" applyFont="1" applyAlignment="1">
      <alignment vertical="center" readingOrder="2"/>
    </xf>
    <xf numFmtId="0" fontId="7" fillId="0" borderId="0" xfId="0" applyFont="1" applyAlignment="1">
      <alignment horizontal="center"/>
    </xf>
    <xf numFmtId="0" fontId="9" fillId="0" borderId="0" xfId="0" applyFont="1"/>
    <xf numFmtId="0" fontId="10" fillId="0" borderId="0" xfId="0" applyFont="1"/>
    <xf numFmtId="0" fontId="1" fillId="0" borderId="0" xfId="0" applyFont="1" applyBorder="1" applyAlignment="1">
      <alignment horizontal="center" vertical="center"/>
    </xf>
    <xf numFmtId="3" fontId="1" fillId="0" borderId="0" xfId="0" applyNumberFormat="1" applyFont="1" applyBorder="1" applyAlignment="1">
      <alignment horizontal="center" vertical="center"/>
    </xf>
    <xf numFmtId="38" fontId="1" fillId="0" borderId="0" xfId="0" applyNumberFormat="1" applyFont="1" applyAlignment="1">
      <alignment horizontal="center" vertical="center"/>
    </xf>
    <xf numFmtId="38" fontId="0" fillId="0" borderId="0" xfId="0" applyNumberFormat="1"/>
    <xf numFmtId="38" fontId="1" fillId="0" borderId="1" xfId="0" applyNumberFormat="1" applyFont="1" applyBorder="1" applyAlignment="1">
      <alignment horizontal="center" vertical="center"/>
    </xf>
    <xf numFmtId="38" fontId="0" fillId="0" borderId="0" xfId="0" applyNumberFormat="1" applyAlignment="1">
      <alignment horizontal="center"/>
    </xf>
    <xf numFmtId="38" fontId="1" fillId="0" borderId="2" xfId="0" applyNumberFormat="1" applyFont="1" applyBorder="1" applyAlignment="1">
      <alignment horizontal="center" vertical="center"/>
    </xf>
    <xf numFmtId="9" fontId="1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12" fillId="0" borderId="4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3" fontId="1" fillId="0" borderId="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10" fontId="1" fillId="0" borderId="7" xfId="0" applyNumberFormat="1" applyFont="1" applyBorder="1" applyAlignment="1">
      <alignment horizontal="center" vertical="center"/>
    </xf>
    <xf numFmtId="10" fontId="1" fillId="0" borderId="0" xfId="1" applyNumberFormat="1" applyFont="1" applyBorder="1" applyAlignment="1">
      <alignment horizontal="center" vertical="center"/>
    </xf>
    <xf numFmtId="0" fontId="5" fillId="0" borderId="0" xfId="0" applyFont="1" applyAlignment="1">
      <alignment horizontal="right" vertical="center" readingOrder="2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8" fillId="0" borderId="0" xfId="0" applyFont="1" applyAlignment="1">
      <alignment horizontal="right" vertical="center" readingOrder="2"/>
    </xf>
    <xf numFmtId="0" fontId="2" fillId="0" borderId="4" xfId="0" applyFont="1" applyBorder="1" applyAlignment="1">
      <alignment horizontal="center" vertical="center"/>
    </xf>
    <xf numFmtId="38" fontId="2" fillId="0" borderId="2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38" fontId="11" fillId="0" borderId="2" xfId="0" applyNumberFormat="1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38" fontId="2" fillId="0" borderId="5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504825</xdr:colOff>
      <xdr:row>0</xdr:row>
      <xdr:rowOff>152400</xdr:rowOff>
    </xdr:from>
    <xdr:to>
      <xdr:col>13</xdr:col>
      <xdr:colOff>352425</xdr:colOff>
      <xdr:row>53</xdr:row>
      <xdr:rowOff>114300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3BACD29-09D5-4029-913B-0127CD2FE3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79409175" y="152400"/>
          <a:ext cx="7772400" cy="10058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F003B0-629F-431F-9ED4-F80F799CF574}">
  <dimension ref="A1"/>
  <sheetViews>
    <sheetView rightToLeft="1" tabSelected="1" workbookViewId="0">
      <selection activeCell="B3" sqref="B3"/>
    </sheetView>
  </sheetViews>
  <sheetFormatPr defaultRowHeight="15"/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Q45"/>
  <sheetViews>
    <sheetView rightToLeft="1" view="pageBreakPreview" topLeftCell="A13" zoomScale="70" zoomScaleNormal="100" zoomScaleSheetLayoutView="70" workbookViewId="0">
      <selection activeCell="A6" sqref="A6:W6"/>
    </sheetView>
  </sheetViews>
  <sheetFormatPr defaultColWidth="9.140625" defaultRowHeight="18.75"/>
  <cols>
    <col min="1" max="1" width="29.5703125" style="2" bestFit="1" customWidth="1"/>
    <col min="2" max="2" width="1" style="2" customWidth="1"/>
    <col min="3" max="3" width="11.5703125" style="2" bestFit="1" customWidth="1"/>
    <col min="4" max="4" width="1" style="2" customWidth="1"/>
    <col min="5" max="5" width="17" style="2" bestFit="1" customWidth="1"/>
    <col min="6" max="6" width="1" style="2" customWidth="1"/>
    <col min="7" max="7" width="16.7109375" style="2" bestFit="1" customWidth="1"/>
    <col min="8" max="8" width="1" style="2" customWidth="1"/>
    <col min="9" max="9" width="19.85546875" style="21" bestFit="1" customWidth="1"/>
    <col min="10" max="10" width="1" style="2" customWidth="1"/>
    <col min="11" max="11" width="11.5703125" style="2" bestFit="1" customWidth="1"/>
    <col min="12" max="12" width="1" style="2" customWidth="1"/>
    <col min="13" max="13" width="17" style="2" bestFit="1" customWidth="1"/>
    <col min="14" max="14" width="1" style="2" customWidth="1"/>
    <col min="15" max="15" width="16.7109375" style="2" bestFit="1" customWidth="1"/>
    <col min="16" max="16" width="1" style="2" customWidth="1"/>
    <col min="17" max="17" width="19.42578125" style="21" bestFit="1" customWidth="1"/>
    <col min="18" max="18" width="1" style="2" customWidth="1"/>
    <col min="19" max="19" width="9.140625" style="2" customWidth="1"/>
    <col min="20" max="20" width="9.140625" style="2"/>
    <col min="21" max="21" width="12.85546875" style="2" bestFit="1" customWidth="1"/>
    <col min="22" max="16384" width="9.140625" style="2"/>
  </cols>
  <sheetData>
    <row r="2" spans="1:17" ht="30">
      <c r="A2" s="39" t="str">
        <f>سهام!A2</f>
        <v>صندوق سرمایه‌گذاری مشترک گنجینه ارمغان الماس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</row>
    <row r="3" spans="1:17" ht="30">
      <c r="A3" s="39" t="s">
        <v>46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</row>
    <row r="4" spans="1:17" ht="30">
      <c r="A4" s="39" t="str">
        <f>سهام!A4</f>
        <v>برای ماه منتهی به 1400/08/30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</row>
    <row r="5" spans="1:17" customFormat="1" ht="25.5">
      <c r="A5" s="38" t="s">
        <v>90</v>
      </c>
      <c r="B5" s="38"/>
      <c r="C5" s="38"/>
      <c r="D5" s="38"/>
      <c r="E5" s="38"/>
      <c r="F5" s="38"/>
      <c r="G5" s="38"/>
      <c r="H5" s="38"/>
      <c r="I5" s="22"/>
      <c r="Q5" s="22"/>
    </row>
    <row r="7" spans="1:17" s="29" customFormat="1" thickBot="1">
      <c r="A7" s="54" t="s">
        <v>1</v>
      </c>
      <c r="C7" s="46" t="s">
        <v>48</v>
      </c>
      <c r="D7" s="46" t="s">
        <v>48</v>
      </c>
      <c r="E7" s="46" t="s">
        <v>48</v>
      </c>
      <c r="F7" s="46" t="s">
        <v>48</v>
      </c>
      <c r="G7" s="46" t="s">
        <v>48</v>
      </c>
      <c r="H7" s="46" t="s">
        <v>48</v>
      </c>
      <c r="I7" s="46" t="s">
        <v>48</v>
      </c>
      <c r="K7" s="46" t="s">
        <v>49</v>
      </c>
      <c r="L7" s="46" t="s">
        <v>49</v>
      </c>
      <c r="M7" s="46" t="s">
        <v>49</v>
      </c>
      <c r="N7" s="46" t="s">
        <v>49</v>
      </c>
      <c r="O7" s="46" t="s">
        <v>49</v>
      </c>
      <c r="P7" s="46" t="s">
        <v>49</v>
      </c>
      <c r="Q7" s="46" t="s">
        <v>49</v>
      </c>
    </row>
    <row r="8" spans="1:17" s="29" customFormat="1" ht="54" customHeight="1" thickBot="1">
      <c r="A8" s="46" t="s">
        <v>1</v>
      </c>
      <c r="C8" s="52" t="s">
        <v>5</v>
      </c>
      <c r="D8" s="31"/>
      <c r="E8" s="52" t="s">
        <v>62</v>
      </c>
      <c r="F8" s="31"/>
      <c r="G8" s="52" t="s">
        <v>63</v>
      </c>
      <c r="H8" s="31"/>
      <c r="I8" s="53" t="s">
        <v>64</v>
      </c>
      <c r="K8" s="52" t="s">
        <v>5</v>
      </c>
      <c r="L8" s="31"/>
      <c r="M8" s="52" t="s">
        <v>62</v>
      </c>
      <c r="N8" s="31"/>
      <c r="O8" s="52" t="s">
        <v>63</v>
      </c>
      <c r="P8" s="31"/>
      <c r="Q8" s="53" t="s">
        <v>64</v>
      </c>
    </row>
    <row r="9" spans="1:17" ht="21">
      <c r="A9" s="3" t="s">
        <v>193</v>
      </c>
      <c r="C9" s="4">
        <v>516826</v>
      </c>
      <c r="E9" s="4">
        <v>6102846766</v>
      </c>
      <c r="G9" s="4">
        <v>6112311273</v>
      </c>
      <c r="I9" s="4">
        <v>-9464506</v>
      </c>
      <c r="K9" s="4">
        <v>516826</v>
      </c>
      <c r="M9" s="4">
        <v>6102846766</v>
      </c>
      <c r="O9" s="4">
        <v>6112311273</v>
      </c>
      <c r="Q9" s="4">
        <v>-9464506</v>
      </c>
    </row>
    <row r="10" spans="1:17" ht="21">
      <c r="A10" s="3" t="s">
        <v>181</v>
      </c>
      <c r="C10" s="4">
        <v>301283</v>
      </c>
      <c r="E10" s="4">
        <v>7352488488</v>
      </c>
      <c r="G10" s="4">
        <v>7170274794</v>
      </c>
      <c r="I10" s="4">
        <v>182213694</v>
      </c>
      <c r="K10" s="4">
        <v>301283</v>
      </c>
      <c r="M10" s="4">
        <v>7352488488</v>
      </c>
      <c r="O10" s="4">
        <v>7052892307</v>
      </c>
      <c r="Q10" s="4">
        <v>299596181</v>
      </c>
    </row>
    <row r="11" spans="1:17" ht="21">
      <c r="A11" s="3" t="s">
        <v>130</v>
      </c>
      <c r="C11" s="4">
        <v>123813</v>
      </c>
      <c r="E11" s="4">
        <v>14123006876</v>
      </c>
      <c r="G11" s="4">
        <v>14473774367</v>
      </c>
      <c r="I11" s="4">
        <v>-350767490</v>
      </c>
      <c r="K11" s="4">
        <v>123813</v>
      </c>
      <c r="M11" s="4">
        <v>14123006876</v>
      </c>
      <c r="O11" s="4">
        <v>11202602427</v>
      </c>
      <c r="Q11" s="4">
        <v>2920404449</v>
      </c>
    </row>
    <row r="12" spans="1:17" ht="21">
      <c r="A12" s="3" t="s">
        <v>180</v>
      </c>
      <c r="C12" s="4">
        <v>255200</v>
      </c>
      <c r="E12" s="4">
        <v>12120904936</v>
      </c>
      <c r="G12" s="4">
        <v>11770747733</v>
      </c>
      <c r="I12" s="4">
        <v>350157203</v>
      </c>
      <c r="K12" s="4">
        <v>255200</v>
      </c>
      <c r="M12" s="4">
        <v>12120904936</v>
      </c>
      <c r="O12" s="4">
        <v>12460010108</v>
      </c>
      <c r="Q12" s="4">
        <v>-339105171</v>
      </c>
    </row>
    <row r="13" spans="1:17" ht="21">
      <c r="A13" s="3" t="s">
        <v>110</v>
      </c>
      <c r="C13" s="4">
        <v>1382000</v>
      </c>
      <c r="E13" s="4">
        <v>8805911211</v>
      </c>
      <c r="G13" s="4">
        <v>8644839767</v>
      </c>
      <c r="I13" s="4">
        <v>161071444</v>
      </c>
      <c r="K13" s="4">
        <v>1382000</v>
      </c>
      <c r="M13" s="4">
        <v>8805911211</v>
      </c>
      <c r="O13" s="4">
        <v>9940173064</v>
      </c>
      <c r="Q13" s="4">
        <v>-1134261853</v>
      </c>
    </row>
    <row r="14" spans="1:17" ht="21">
      <c r="A14" s="3" t="s">
        <v>196</v>
      </c>
      <c r="C14" s="4">
        <v>1400000</v>
      </c>
      <c r="E14" s="4">
        <v>10262174580</v>
      </c>
      <c r="G14" s="4">
        <v>10537208573</v>
      </c>
      <c r="I14" s="4">
        <v>-275033993</v>
      </c>
      <c r="K14" s="4">
        <v>1400000</v>
      </c>
      <c r="M14" s="4">
        <v>10262174580</v>
      </c>
      <c r="O14" s="4">
        <v>10537208573</v>
      </c>
      <c r="Q14" s="4">
        <v>-275033993</v>
      </c>
    </row>
    <row r="15" spans="1:17" ht="21">
      <c r="A15" s="3" t="s">
        <v>154</v>
      </c>
      <c r="C15" s="4">
        <v>3783444</v>
      </c>
      <c r="E15" s="4">
        <v>13723642722</v>
      </c>
      <c r="G15" s="4">
        <v>15066295627</v>
      </c>
      <c r="I15" s="4">
        <v>-1342652904</v>
      </c>
      <c r="K15" s="4">
        <v>3783444</v>
      </c>
      <c r="M15" s="4">
        <v>13723642722</v>
      </c>
      <c r="O15" s="4">
        <v>15869157938</v>
      </c>
      <c r="Q15" s="4">
        <v>-2145515215</v>
      </c>
    </row>
    <row r="16" spans="1:17" ht="21">
      <c r="A16" s="3" t="s">
        <v>178</v>
      </c>
      <c r="C16" s="4">
        <v>750000</v>
      </c>
      <c r="E16" s="4">
        <v>4450113337</v>
      </c>
      <c r="G16" s="4">
        <v>3293784675</v>
      </c>
      <c r="I16" s="4">
        <v>1156328662</v>
      </c>
      <c r="K16" s="4">
        <v>750000</v>
      </c>
      <c r="M16" s="4">
        <v>4450113337</v>
      </c>
      <c r="O16" s="4">
        <v>2502019773</v>
      </c>
      <c r="Q16" s="4">
        <v>1948093564</v>
      </c>
    </row>
    <row r="17" spans="1:17" ht="21">
      <c r="A17" s="3" t="s">
        <v>177</v>
      </c>
      <c r="C17" s="4">
        <v>325401</v>
      </c>
      <c r="E17" s="4">
        <v>6641380588</v>
      </c>
      <c r="G17" s="4">
        <v>4792455425</v>
      </c>
      <c r="I17" s="4">
        <v>1848925163</v>
      </c>
      <c r="K17" s="4">
        <v>325401</v>
      </c>
      <c r="M17" s="4">
        <v>6641380588</v>
      </c>
      <c r="O17" s="4">
        <v>2485064026</v>
      </c>
      <c r="Q17" s="4">
        <v>4156316562</v>
      </c>
    </row>
    <row r="18" spans="1:17" ht="21">
      <c r="A18" s="3" t="s">
        <v>175</v>
      </c>
      <c r="C18" s="4">
        <v>303736</v>
      </c>
      <c r="E18" s="4">
        <v>9856464722</v>
      </c>
      <c r="G18" s="4">
        <v>10311773309</v>
      </c>
      <c r="I18" s="4">
        <v>-455308586</v>
      </c>
      <c r="K18" s="4">
        <v>303736</v>
      </c>
      <c r="M18" s="4">
        <v>9856464722</v>
      </c>
      <c r="O18" s="4">
        <v>6171439387</v>
      </c>
      <c r="Q18" s="4">
        <v>3685025335</v>
      </c>
    </row>
    <row r="19" spans="1:17" ht="21">
      <c r="A19" s="3" t="s">
        <v>191</v>
      </c>
      <c r="C19" s="4">
        <v>2000000</v>
      </c>
      <c r="E19" s="4">
        <v>5075619300</v>
      </c>
      <c r="G19" s="4">
        <v>5116743832</v>
      </c>
      <c r="I19" s="4">
        <v>-41124532</v>
      </c>
      <c r="K19" s="4">
        <v>2000000</v>
      </c>
      <c r="M19" s="4">
        <v>5075619300</v>
      </c>
      <c r="O19" s="4">
        <v>5116743832</v>
      </c>
      <c r="Q19" s="4">
        <v>-41124532</v>
      </c>
    </row>
    <row r="20" spans="1:17" ht="21">
      <c r="A20" s="3" t="s">
        <v>124</v>
      </c>
      <c r="C20" s="4">
        <v>3500000</v>
      </c>
      <c r="E20" s="4">
        <v>7469788725</v>
      </c>
      <c r="G20" s="4">
        <v>7801228306</v>
      </c>
      <c r="I20" s="4">
        <v>-331439581</v>
      </c>
      <c r="K20" s="4">
        <v>3500000</v>
      </c>
      <c r="M20" s="4">
        <v>7469788725</v>
      </c>
      <c r="O20" s="4">
        <v>7801228306</v>
      </c>
      <c r="Q20" s="4">
        <v>-331439581</v>
      </c>
    </row>
    <row r="21" spans="1:17" ht="21">
      <c r="A21" s="3" t="s">
        <v>113</v>
      </c>
      <c r="C21" s="4">
        <v>1220847</v>
      </c>
      <c r="E21" s="4">
        <v>12002335477</v>
      </c>
      <c r="G21" s="4">
        <v>13155239290</v>
      </c>
      <c r="I21" s="4">
        <v>-1152903812</v>
      </c>
      <c r="K21" s="4">
        <v>1220847</v>
      </c>
      <c r="M21" s="4">
        <v>12002335477</v>
      </c>
      <c r="O21" s="4">
        <v>13929677930</v>
      </c>
      <c r="Q21" s="4">
        <v>-1927342452</v>
      </c>
    </row>
    <row r="22" spans="1:17" ht="21">
      <c r="A22" s="3" t="s">
        <v>197</v>
      </c>
      <c r="C22" s="4">
        <v>620000</v>
      </c>
      <c r="E22" s="4">
        <v>4153936140</v>
      </c>
      <c r="G22" s="4">
        <v>4950675582</v>
      </c>
      <c r="I22" s="4">
        <v>-796739442</v>
      </c>
      <c r="K22" s="4">
        <v>620000</v>
      </c>
      <c r="M22" s="4">
        <v>4153936140</v>
      </c>
      <c r="O22" s="4">
        <v>4950675582</v>
      </c>
      <c r="Q22" s="4">
        <v>-796739442</v>
      </c>
    </row>
    <row r="23" spans="1:17" ht="21">
      <c r="A23" s="3" t="s">
        <v>160</v>
      </c>
      <c r="C23" s="4">
        <v>414000</v>
      </c>
      <c r="E23" s="4">
        <v>9465344100</v>
      </c>
      <c r="G23" s="4">
        <v>9893342268</v>
      </c>
      <c r="I23" s="4">
        <v>-427998168</v>
      </c>
      <c r="K23" s="4">
        <v>414000</v>
      </c>
      <c r="M23" s="4">
        <v>9465344100</v>
      </c>
      <c r="O23" s="4">
        <v>9914744073</v>
      </c>
      <c r="Q23" s="4">
        <v>-449399973</v>
      </c>
    </row>
    <row r="24" spans="1:17" ht="21">
      <c r="A24" s="3" t="s">
        <v>188</v>
      </c>
      <c r="C24" s="4">
        <v>363803</v>
      </c>
      <c r="E24" s="4">
        <v>6097222954</v>
      </c>
      <c r="G24" s="4">
        <v>6845814384</v>
      </c>
      <c r="I24" s="4">
        <v>-748591429</v>
      </c>
      <c r="K24" s="4">
        <v>363803</v>
      </c>
      <c r="M24" s="4">
        <v>6097222954</v>
      </c>
      <c r="O24" s="4">
        <v>6882424184</v>
      </c>
      <c r="Q24" s="4">
        <v>-785201229</v>
      </c>
    </row>
    <row r="25" spans="1:17" ht="21">
      <c r="A25" s="3" t="s">
        <v>195</v>
      </c>
      <c r="C25" s="4">
        <v>262234</v>
      </c>
      <c r="E25" s="4">
        <v>2179232196</v>
      </c>
      <c r="G25" s="4">
        <v>2347007177</v>
      </c>
      <c r="I25" s="4">
        <v>-167774980</v>
      </c>
      <c r="K25" s="4">
        <v>262234</v>
      </c>
      <c r="M25" s="4">
        <v>2179232196</v>
      </c>
      <c r="O25" s="4">
        <v>2347007177</v>
      </c>
      <c r="Q25" s="4">
        <v>-167774980</v>
      </c>
    </row>
    <row r="26" spans="1:17" ht="21">
      <c r="A26" s="3" t="s">
        <v>176</v>
      </c>
      <c r="C26" s="4">
        <v>381827</v>
      </c>
      <c r="E26" s="4">
        <v>12449408242</v>
      </c>
      <c r="G26" s="4">
        <v>14707761262</v>
      </c>
      <c r="I26" s="4">
        <v>-2258353019</v>
      </c>
      <c r="K26" s="4">
        <v>381827</v>
      </c>
      <c r="M26" s="4">
        <v>12449408242</v>
      </c>
      <c r="O26" s="4">
        <v>16628631902</v>
      </c>
      <c r="Q26" s="4">
        <v>-4179223659</v>
      </c>
    </row>
    <row r="27" spans="1:17" ht="21">
      <c r="A27" s="3" t="s">
        <v>151</v>
      </c>
      <c r="C27" s="4">
        <v>1</v>
      </c>
      <c r="E27" s="4">
        <v>8608</v>
      </c>
      <c r="G27" s="4">
        <v>823050618</v>
      </c>
      <c r="I27" s="4">
        <v>-823042009</v>
      </c>
      <c r="K27" s="4">
        <v>1</v>
      </c>
      <c r="M27" s="4">
        <v>8608</v>
      </c>
      <c r="O27" s="4">
        <v>8208</v>
      </c>
      <c r="Q27" s="4">
        <v>400</v>
      </c>
    </row>
    <row r="28" spans="1:17" ht="21">
      <c r="A28" s="3" t="s">
        <v>182</v>
      </c>
      <c r="C28" s="4">
        <v>700000</v>
      </c>
      <c r="E28" s="4">
        <v>11912695200</v>
      </c>
      <c r="G28" s="4">
        <v>12719863800</v>
      </c>
      <c r="I28" s="4">
        <v>-807168600</v>
      </c>
      <c r="K28" s="4">
        <v>700000</v>
      </c>
      <c r="M28" s="4">
        <v>11912695200</v>
      </c>
      <c r="O28" s="4">
        <v>14330214304</v>
      </c>
      <c r="Q28" s="4">
        <v>-2417519104</v>
      </c>
    </row>
    <row r="29" spans="1:17" ht="21">
      <c r="A29" s="3" t="s">
        <v>153</v>
      </c>
      <c r="C29" s="4">
        <v>1411000</v>
      </c>
      <c r="E29" s="4">
        <v>15260337504</v>
      </c>
      <c r="G29" s="4">
        <v>14797478002</v>
      </c>
      <c r="I29" s="4">
        <v>462859502</v>
      </c>
      <c r="K29" s="4">
        <v>1411000</v>
      </c>
      <c r="M29" s="4">
        <v>15260337504</v>
      </c>
      <c r="O29" s="4">
        <v>15712156914</v>
      </c>
      <c r="Q29" s="4">
        <v>-451819410</v>
      </c>
    </row>
    <row r="30" spans="1:17" ht="21">
      <c r="A30" s="3" t="s">
        <v>189</v>
      </c>
      <c r="C30" s="4">
        <v>577650</v>
      </c>
      <c r="E30" s="4">
        <v>8670616035</v>
      </c>
      <c r="G30" s="4">
        <v>10134859141</v>
      </c>
      <c r="I30" s="4">
        <v>-1464243105</v>
      </c>
      <c r="K30" s="4">
        <v>577650</v>
      </c>
      <c r="M30" s="4">
        <v>8670616035</v>
      </c>
      <c r="O30" s="4">
        <v>10214066776</v>
      </c>
      <c r="Q30" s="4">
        <v>-1543450740</v>
      </c>
    </row>
    <row r="31" spans="1:17" ht="21">
      <c r="A31" s="3" t="s">
        <v>194</v>
      </c>
      <c r="C31" s="4">
        <v>363478</v>
      </c>
      <c r="E31" s="4">
        <v>9607373983</v>
      </c>
      <c r="G31" s="4">
        <v>10136147686</v>
      </c>
      <c r="I31" s="4">
        <v>-528773702</v>
      </c>
      <c r="K31" s="4">
        <v>363478</v>
      </c>
      <c r="M31" s="4">
        <v>9607373983</v>
      </c>
      <c r="O31" s="4">
        <v>10136147686</v>
      </c>
      <c r="Q31" s="4">
        <v>-528773702</v>
      </c>
    </row>
    <row r="32" spans="1:17" ht="21">
      <c r="A32" s="3" t="s">
        <v>179</v>
      </c>
      <c r="C32" s="4">
        <v>1156000</v>
      </c>
      <c r="E32" s="4">
        <v>16489897830</v>
      </c>
      <c r="G32" s="4">
        <v>16708230972</v>
      </c>
      <c r="I32" s="4">
        <v>-218333142</v>
      </c>
      <c r="K32" s="4">
        <v>1156000</v>
      </c>
      <c r="M32" s="4">
        <v>16489897830</v>
      </c>
      <c r="O32" s="4">
        <v>16869191238</v>
      </c>
      <c r="Q32" s="4">
        <v>-379293408</v>
      </c>
    </row>
    <row r="33" spans="1:17" ht="21">
      <c r="A33" s="3" t="s">
        <v>192</v>
      </c>
      <c r="C33" s="4">
        <v>1100000</v>
      </c>
      <c r="E33" s="4">
        <v>3888325980</v>
      </c>
      <c r="G33" s="4">
        <v>4081811639</v>
      </c>
      <c r="I33" s="4">
        <v>-193485659</v>
      </c>
      <c r="K33" s="4">
        <v>1100000</v>
      </c>
      <c r="M33" s="4">
        <v>3888325980</v>
      </c>
      <c r="O33" s="4">
        <v>4081811639</v>
      </c>
      <c r="Q33" s="4">
        <v>-193485659</v>
      </c>
    </row>
    <row r="34" spans="1:17" ht="21">
      <c r="A34" s="3" t="s">
        <v>155</v>
      </c>
      <c r="C34" s="4">
        <v>66200</v>
      </c>
      <c r="E34" s="4">
        <v>9482989481</v>
      </c>
      <c r="G34" s="4">
        <v>10539440771</v>
      </c>
      <c r="I34" s="4">
        <v>-1056451289</v>
      </c>
      <c r="K34" s="4">
        <v>66200</v>
      </c>
      <c r="M34" s="4">
        <v>9482989481</v>
      </c>
      <c r="O34" s="4">
        <v>13275488588</v>
      </c>
      <c r="Q34" s="4">
        <v>-3792499106</v>
      </c>
    </row>
    <row r="35" spans="1:17" ht="21">
      <c r="A35" s="3" t="s">
        <v>148</v>
      </c>
      <c r="C35" s="4">
        <v>0</v>
      </c>
      <c r="E35" s="4">
        <v>0</v>
      </c>
      <c r="G35" s="4">
        <v>7035175372</v>
      </c>
      <c r="I35" s="4">
        <v>-7035175372</v>
      </c>
      <c r="K35" s="4">
        <v>0</v>
      </c>
      <c r="M35" s="4">
        <v>0</v>
      </c>
      <c r="O35" s="4">
        <v>0</v>
      </c>
      <c r="Q35" s="4">
        <v>0</v>
      </c>
    </row>
    <row r="36" spans="1:17" ht="21">
      <c r="A36" s="3" t="s">
        <v>184</v>
      </c>
      <c r="C36" s="4">
        <v>0</v>
      </c>
      <c r="E36" s="4">
        <v>0</v>
      </c>
      <c r="G36" s="4">
        <v>714437127</v>
      </c>
      <c r="I36" s="4">
        <v>-714437127</v>
      </c>
      <c r="K36" s="4">
        <v>0</v>
      </c>
      <c r="M36" s="4">
        <v>0</v>
      </c>
      <c r="O36" s="4">
        <v>0</v>
      </c>
      <c r="Q36" s="4">
        <v>0</v>
      </c>
    </row>
    <row r="37" spans="1:17" ht="21">
      <c r="A37" s="3" t="s">
        <v>125</v>
      </c>
      <c r="C37" s="4">
        <v>0</v>
      </c>
      <c r="E37" s="4">
        <v>0</v>
      </c>
      <c r="G37" s="4">
        <v>1442031404</v>
      </c>
      <c r="I37" s="4">
        <v>-1442031404</v>
      </c>
      <c r="K37" s="4">
        <v>0</v>
      </c>
      <c r="M37" s="4">
        <v>0</v>
      </c>
      <c r="O37" s="4">
        <v>0</v>
      </c>
      <c r="Q37" s="4">
        <v>0</v>
      </c>
    </row>
    <row r="38" spans="1:17" ht="21">
      <c r="A38" s="3" t="s">
        <v>187</v>
      </c>
      <c r="C38" s="4">
        <v>0</v>
      </c>
      <c r="E38" s="4">
        <v>0</v>
      </c>
      <c r="G38" s="4">
        <v>7374742</v>
      </c>
      <c r="I38" s="4">
        <v>-7374742</v>
      </c>
      <c r="K38" s="4">
        <v>0</v>
      </c>
      <c r="M38" s="4">
        <v>0</v>
      </c>
      <c r="O38" s="4">
        <v>0</v>
      </c>
      <c r="Q38" s="4">
        <v>0</v>
      </c>
    </row>
    <row r="39" spans="1:17" ht="21">
      <c r="A39" s="3" t="s">
        <v>127</v>
      </c>
      <c r="C39" s="4">
        <v>0</v>
      </c>
      <c r="E39" s="4">
        <v>0</v>
      </c>
      <c r="G39" s="4">
        <v>-2264767890</v>
      </c>
      <c r="I39" s="4">
        <v>2264767890</v>
      </c>
      <c r="K39" s="4">
        <v>0</v>
      </c>
      <c r="M39" s="4">
        <v>0</v>
      </c>
      <c r="O39" s="4">
        <v>0</v>
      </c>
      <c r="Q39" s="4">
        <v>0</v>
      </c>
    </row>
    <row r="40" spans="1:17" ht="21">
      <c r="A40" s="3" t="s">
        <v>123</v>
      </c>
      <c r="C40" s="4">
        <v>0</v>
      </c>
      <c r="E40" s="4">
        <v>0</v>
      </c>
      <c r="G40" s="4">
        <v>534688577</v>
      </c>
      <c r="I40" s="4">
        <v>-534688577</v>
      </c>
      <c r="K40" s="4">
        <v>0</v>
      </c>
      <c r="M40" s="4">
        <v>0</v>
      </c>
      <c r="O40" s="4">
        <v>0</v>
      </c>
      <c r="Q40" s="4">
        <v>0</v>
      </c>
    </row>
    <row r="41" spans="1:17" ht="21">
      <c r="A41" s="3" t="s">
        <v>190</v>
      </c>
      <c r="C41" s="4">
        <v>0</v>
      </c>
      <c r="E41" s="4">
        <v>0</v>
      </c>
      <c r="G41" s="4">
        <v>136340024</v>
      </c>
      <c r="I41" s="4">
        <v>-136340024</v>
      </c>
      <c r="K41" s="4">
        <v>0</v>
      </c>
      <c r="M41" s="4">
        <v>0</v>
      </c>
      <c r="O41" s="4">
        <v>0</v>
      </c>
      <c r="Q41" s="4">
        <v>0</v>
      </c>
    </row>
    <row r="42" spans="1:17" ht="21">
      <c r="A42" s="3" t="s">
        <v>147</v>
      </c>
      <c r="C42" s="4">
        <v>0</v>
      </c>
      <c r="E42" s="4">
        <v>0</v>
      </c>
      <c r="G42" s="4">
        <v>2858807532</v>
      </c>
      <c r="I42" s="4">
        <v>-2858807532</v>
      </c>
      <c r="K42" s="4">
        <v>0</v>
      </c>
      <c r="M42" s="4">
        <v>0</v>
      </c>
      <c r="O42" s="4">
        <v>0</v>
      </c>
      <c r="Q42" s="4">
        <v>0</v>
      </c>
    </row>
    <row r="43" spans="1:17" ht="21">
      <c r="A43" s="3" t="s">
        <v>159</v>
      </c>
      <c r="C43" s="4">
        <v>0</v>
      </c>
      <c r="E43" s="4">
        <v>0</v>
      </c>
      <c r="G43" s="4">
        <v>242468519</v>
      </c>
      <c r="I43" s="4">
        <v>-242468519</v>
      </c>
      <c r="K43" s="4">
        <v>0</v>
      </c>
      <c r="M43" s="4">
        <v>0</v>
      </c>
      <c r="O43" s="4">
        <v>0</v>
      </c>
      <c r="Q43" s="4">
        <v>0</v>
      </c>
    </row>
    <row r="44" spans="1:17" ht="19.5" thickBot="1">
      <c r="A44" s="2" t="s">
        <v>71</v>
      </c>
      <c r="C44"/>
      <c r="E44" s="7">
        <f>SUM(E9:E43)</f>
        <v>227644065981</v>
      </c>
      <c r="G44" s="7">
        <f>SUM(G9:G43)</f>
        <v>247638715680</v>
      </c>
      <c r="I44" s="23">
        <f>SUM(I9:I43)</f>
        <v>-19994649687</v>
      </c>
      <c r="K44" s="7">
        <f>SUM(K9:K43)</f>
        <v>23278743</v>
      </c>
      <c r="M44" s="7">
        <f>SUM(M9:M43)</f>
        <v>227644065981</v>
      </c>
      <c r="O44" s="7">
        <f>SUM(O9:O43)</f>
        <v>236523097215</v>
      </c>
      <c r="Q44" s="23">
        <f>SUM(Q9:Q43)</f>
        <v>-8879031224</v>
      </c>
    </row>
    <row r="45" spans="1:17" ht="19.5" thickTop="1"/>
  </sheetData>
  <sortState xmlns:xlrd2="http://schemas.microsoft.com/office/spreadsheetml/2017/richdata2" ref="A9:Q47">
    <sortCondition descending="1" ref="Q9:Q47"/>
  </sortState>
  <mergeCells count="15">
    <mergeCell ref="A4:Q4"/>
    <mergeCell ref="A3:Q3"/>
    <mergeCell ref="A2:Q2"/>
    <mergeCell ref="K8"/>
    <mergeCell ref="M8"/>
    <mergeCell ref="O8"/>
    <mergeCell ref="Q8"/>
    <mergeCell ref="K7:Q7"/>
    <mergeCell ref="A7:A8"/>
    <mergeCell ref="C8"/>
    <mergeCell ref="E8"/>
    <mergeCell ref="G8"/>
    <mergeCell ref="I8"/>
    <mergeCell ref="C7:I7"/>
    <mergeCell ref="A5:H5"/>
  </mergeCells>
  <pageMargins left="0.7" right="0.7" top="0.75" bottom="0.75" header="0.3" footer="0.3"/>
  <pageSetup scale="44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Q66"/>
  <sheetViews>
    <sheetView rightToLeft="1" view="pageBreakPreview" topLeftCell="A40" zoomScale="85" zoomScaleNormal="100" zoomScaleSheetLayoutView="85" workbookViewId="0">
      <selection activeCell="A6" sqref="A6:W6"/>
    </sheetView>
  </sheetViews>
  <sheetFormatPr defaultColWidth="9.140625" defaultRowHeight="18.75"/>
  <cols>
    <col min="1" max="1" width="29.5703125" style="2" bestFit="1" customWidth="1"/>
    <col min="2" max="2" width="1" style="2" customWidth="1"/>
    <col min="3" max="3" width="11.28515625" style="2" bestFit="1" customWidth="1"/>
    <col min="4" max="4" width="1" style="2" customWidth="1"/>
    <col min="5" max="5" width="17" style="2" bestFit="1" customWidth="1"/>
    <col min="6" max="6" width="1" style="2" customWidth="1"/>
    <col min="7" max="7" width="16.7109375" style="2" bestFit="1" customWidth="1"/>
    <col min="8" max="8" width="1" style="2" customWidth="1"/>
    <col min="9" max="9" width="32.42578125" style="21" bestFit="1" customWidth="1"/>
    <col min="10" max="10" width="1" style="2" customWidth="1"/>
    <col min="11" max="11" width="12.7109375" style="2" bestFit="1" customWidth="1"/>
    <col min="12" max="12" width="1" style="2" customWidth="1"/>
    <col min="13" max="13" width="18.140625" style="2" bestFit="1" customWidth="1"/>
    <col min="14" max="14" width="1" style="2" customWidth="1"/>
    <col min="15" max="15" width="18.5703125" style="2" bestFit="1" customWidth="1"/>
    <col min="16" max="16" width="1" style="2" customWidth="1"/>
    <col min="17" max="17" width="32.42578125" style="21" bestFit="1" customWidth="1"/>
    <col min="18" max="18" width="1" style="2" customWidth="1"/>
    <col min="19" max="19" width="9.140625" style="2" customWidth="1"/>
    <col min="20" max="16384" width="9.140625" style="2"/>
  </cols>
  <sheetData>
    <row r="2" spans="1:17" ht="30">
      <c r="A2" s="39" t="str">
        <f>سهام!A2</f>
        <v>صندوق سرمایه‌گذاری مشترک گنجینه ارمغان الماس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</row>
    <row r="3" spans="1:17" ht="30">
      <c r="A3" s="39" t="s">
        <v>46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</row>
    <row r="4" spans="1:17" ht="30">
      <c r="A4" s="39" t="str">
        <f>سهام!A4</f>
        <v>برای ماه منتهی به 1400/08/30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</row>
    <row r="5" spans="1:17" customFormat="1" ht="25.5">
      <c r="A5" s="38" t="s">
        <v>91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22"/>
    </row>
    <row r="7" spans="1:17" ht="30">
      <c r="A7" s="40" t="s">
        <v>1</v>
      </c>
      <c r="C7" s="41" t="s">
        <v>48</v>
      </c>
      <c r="D7" s="41" t="s">
        <v>48</v>
      </c>
      <c r="E7" s="41" t="s">
        <v>48</v>
      </c>
      <c r="F7" s="41" t="s">
        <v>48</v>
      </c>
      <c r="G7" s="41" t="s">
        <v>48</v>
      </c>
      <c r="H7" s="41" t="s">
        <v>48</v>
      </c>
      <c r="I7" s="41" t="s">
        <v>48</v>
      </c>
      <c r="K7" s="41" t="s">
        <v>49</v>
      </c>
      <c r="L7" s="41" t="s">
        <v>49</v>
      </c>
      <c r="M7" s="41" t="s">
        <v>49</v>
      </c>
      <c r="N7" s="41" t="s">
        <v>49</v>
      </c>
      <c r="O7" s="41" t="s">
        <v>49</v>
      </c>
      <c r="P7" s="41" t="s">
        <v>49</v>
      </c>
      <c r="Q7" s="41" t="s">
        <v>49</v>
      </c>
    </row>
    <row r="8" spans="1:17" ht="30">
      <c r="A8" s="41" t="s">
        <v>1</v>
      </c>
      <c r="C8" s="41" t="s">
        <v>5</v>
      </c>
      <c r="D8" s="19"/>
      <c r="E8" s="41" t="s">
        <v>62</v>
      </c>
      <c r="F8" s="19"/>
      <c r="G8" s="41" t="s">
        <v>63</v>
      </c>
      <c r="H8" s="19"/>
      <c r="I8" s="55" t="s">
        <v>65</v>
      </c>
      <c r="K8" s="41" t="s">
        <v>5</v>
      </c>
      <c r="L8" s="19"/>
      <c r="M8" s="41" t="s">
        <v>62</v>
      </c>
      <c r="N8" s="19"/>
      <c r="O8" s="41" t="s">
        <v>63</v>
      </c>
      <c r="P8" s="19"/>
      <c r="Q8" s="55" t="s">
        <v>65</v>
      </c>
    </row>
    <row r="9" spans="1:17" ht="21">
      <c r="A9" s="3" t="s">
        <v>192</v>
      </c>
      <c r="C9" s="4">
        <v>117553</v>
      </c>
      <c r="E9" s="4">
        <v>425931228</v>
      </c>
      <c r="G9" s="4">
        <v>403580959</v>
      </c>
      <c r="I9" s="4">
        <v>22350269</v>
      </c>
      <c r="K9" s="4">
        <v>117553</v>
      </c>
      <c r="M9" s="4">
        <v>425931228</v>
      </c>
      <c r="O9" s="4">
        <v>403580959</v>
      </c>
      <c r="Q9" s="4">
        <v>22350269</v>
      </c>
    </row>
    <row r="10" spans="1:17" ht="21">
      <c r="A10" s="3" t="s">
        <v>110</v>
      </c>
      <c r="C10" s="4">
        <v>668000</v>
      </c>
      <c r="E10" s="4">
        <v>3994167957</v>
      </c>
      <c r="G10" s="4">
        <v>4804656733</v>
      </c>
      <c r="I10" s="4">
        <v>-810488776</v>
      </c>
      <c r="K10" s="4">
        <v>2070721</v>
      </c>
      <c r="M10" s="4">
        <v>24206308244</v>
      </c>
      <c r="O10" s="4">
        <v>27483311053</v>
      </c>
      <c r="Q10" s="4">
        <v>-3277002809</v>
      </c>
    </row>
    <row r="11" spans="1:17" ht="21">
      <c r="A11" s="3" t="s">
        <v>151</v>
      </c>
      <c r="C11" s="4">
        <v>1135030</v>
      </c>
      <c r="E11" s="4">
        <v>10143998370</v>
      </c>
      <c r="G11" s="4">
        <v>9311138475</v>
      </c>
      <c r="I11" s="4">
        <v>832859895</v>
      </c>
      <c r="K11" s="4">
        <v>1216630</v>
      </c>
      <c r="M11" s="4">
        <v>15155250948</v>
      </c>
      <c r="O11" s="4">
        <v>13780357435</v>
      </c>
      <c r="Q11" s="4">
        <v>1374893513</v>
      </c>
    </row>
    <row r="12" spans="1:17" ht="21">
      <c r="A12" s="3" t="s">
        <v>180</v>
      </c>
      <c r="C12" s="4">
        <v>54800</v>
      </c>
      <c r="E12" s="4">
        <v>2459100793</v>
      </c>
      <c r="G12" s="4">
        <v>2675582107</v>
      </c>
      <c r="I12" s="4">
        <v>-216481314</v>
      </c>
      <c r="K12" s="4">
        <v>54800</v>
      </c>
      <c r="M12" s="4">
        <v>2459100793</v>
      </c>
      <c r="O12" s="4">
        <v>2675582107</v>
      </c>
      <c r="Q12" s="4">
        <v>-216481314</v>
      </c>
    </row>
    <row r="13" spans="1:17" ht="21">
      <c r="A13" s="3" t="s">
        <v>181</v>
      </c>
      <c r="C13" s="4">
        <v>251404</v>
      </c>
      <c r="E13" s="4">
        <v>5425505905</v>
      </c>
      <c r="G13" s="4">
        <v>4620875964</v>
      </c>
      <c r="I13" s="4">
        <v>804629941</v>
      </c>
      <c r="K13" s="4">
        <v>501404</v>
      </c>
      <c r="M13" s="4">
        <v>11250638928</v>
      </c>
      <c r="O13" s="4">
        <v>9650699414</v>
      </c>
      <c r="Q13" s="4">
        <v>1599939514</v>
      </c>
    </row>
    <row r="14" spans="1:17" ht="21">
      <c r="A14" s="3" t="s">
        <v>184</v>
      </c>
      <c r="C14" s="4">
        <v>200000</v>
      </c>
      <c r="E14" s="4">
        <v>11704847480</v>
      </c>
      <c r="G14" s="4">
        <v>10605804273</v>
      </c>
      <c r="I14" s="4">
        <v>1099043207</v>
      </c>
      <c r="K14" s="4">
        <v>370000</v>
      </c>
      <c r="M14" s="4">
        <v>21513204417</v>
      </c>
      <c r="O14" s="4">
        <v>19620737905</v>
      </c>
      <c r="Q14" s="4">
        <v>1892466512</v>
      </c>
    </row>
    <row r="15" spans="1:17" ht="21">
      <c r="A15" s="3" t="s">
        <v>125</v>
      </c>
      <c r="C15" s="4">
        <v>36592</v>
      </c>
      <c r="E15" s="4">
        <v>3736714861</v>
      </c>
      <c r="G15" s="4">
        <v>2529312224</v>
      </c>
      <c r="I15" s="4">
        <v>1207402637</v>
      </c>
      <c r="K15" s="4">
        <v>145392</v>
      </c>
      <c r="M15" s="4">
        <v>12798063499</v>
      </c>
      <c r="O15" s="4">
        <v>10049785824</v>
      </c>
      <c r="Q15" s="4">
        <v>2748277675</v>
      </c>
    </row>
    <row r="16" spans="1:17" ht="21">
      <c r="A16" s="3" t="s">
        <v>147</v>
      </c>
      <c r="C16" s="4">
        <v>177832</v>
      </c>
      <c r="E16" s="4">
        <v>22339058885</v>
      </c>
      <c r="G16" s="4">
        <v>14977148615</v>
      </c>
      <c r="I16" s="4">
        <v>7361910270</v>
      </c>
      <c r="K16" s="4">
        <v>187201</v>
      </c>
      <c r="M16" s="4">
        <v>23292742573</v>
      </c>
      <c r="O16" s="4">
        <v>15766213043</v>
      </c>
      <c r="Q16" s="4">
        <v>7526529530</v>
      </c>
    </row>
    <row r="17" spans="1:17" ht="21">
      <c r="A17" s="3" t="s">
        <v>159</v>
      </c>
      <c r="C17" s="4">
        <v>410000</v>
      </c>
      <c r="E17" s="4">
        <v>9390508031</v>
      </c>
      <c r="G17" s="4">
        <v>9958770796</v>
      </c>
      <c r="I17" s="4">
        <v>-568262765</v>
      </c>
      <c r="K17" s="4">
        <v>410000</v>
      </c>
      <c r="M17" s="4">
        <v>9390508031</v>
      </c>
      <c r="O17" s="4">
        <v>9958770796</v>
      </c>
      <c r="Q17" s="4">
        <v>-568262765</v>
      </c>
    </row>
    <row r="18" spans="1:17" ht="21">
      <c r="A18" s="3" t="s">
        <v>127</v>
      </c>
      <c r="C18" s="4">
        <v>450000</v>
      </c>
      <c r="E18" s="4">
        <v>3625066521</v>
      </c>
      <c r="G18" s="4">
        <v>6415920690</v>
      </c>
      <c r="I18" s="4">
        <v>-2790854169</v>
      </c>
      <c r="K18" s="4">
        <v>700000</v>
      </c>
      <c r="M18" s="4">
        <v>5906522037</v>
      </c>
      <c r="O18" s="4">
        <v>9980321071</v>
      </c>
      <c r="Q18" s="4">
        <v>-4073799034</v>
      </c>
    </row>
    <row r="19" spans="1:17" ht="21">
      <c r="A19" s="3" t="s">
        <v>148</v>
      </c>
      <c r="C19" s="4">
        <v>800000</v>
      </c>
      <c r="E19" s="4">
        <v>20311125489</v>
      </c>
      <c r="G19" s="4">
        <v>11187749228</v>
      </c>
      <c r="I19" s="4">
        <v>9123376261</v>
      </c>
      <c r="K19" s="4">
        <v>800000</v>
      </c>
      <c r="M19" s="4">
        <v>20311125489</v>
      </c>
      <c r="O19" s="4">
        <v>11187749228</v>
      </c>
      <c r="Q19" s="4">
        <v>9123376261</v>
      </c>
    </row>
    <row r="20" spans="1:17" ht="21">
      <c r="A20" s="3" t="s">
        <v>123</v>
      </c>
      <c r="C20" s="4">
        <v>423500</v>
      </c>
      <c r="E20" s="4">
        <v>6760019885</v>
      </c>
      <c r="G20" s="4">
        <v>6478841138</v>
      </c>
      <c r="I20" s="4">
        <v>281178747</v>
      </c>
      <c r="K20" s="4">
        <v>650000</v>
      </c>
      <c r="M20" s="4">
        <v>10211622150</v>
      </c>
      <c r="O20" s="4">
        <v>9943912011</v>
      </c>
      <c r="Q20" s="4">
        <v>267710139</v>
      </c>
    </row>
    <row r="21" spans="1:17" ht="21">
      <c r="A21" s="3" t="s">
        <v>187</v>
      </c>
      <c r="C21" s="4">
        <v>200000</v>
      </c>
      <c r="E21" s="4">
        <v>3486500941</v>
      </c>
      <c r="G21" s="4">
        <v>3885325058</v>
      </c>
      <c r="I21" s="4">
        <v>-398824117</v>
      </c>
      <c r="K21" s="4">
        <v>200000</v>
      </c>
      <c r="M21" s="4">
        <v>3486500941</v>
      </c>
      <c r="O21" s="4">
        <v>3885325058</v>
      </c>
      <c r="Q21" s="4">
        <v>-398824117</v>
      </c>
    </row>
    <row r="22" spans="1:17" ht="21">
      <c r="A22" s="3" t="s">
        <v>190</v>
      </c>
      <c r="C22" s="4">
        <v>51058</v>
      </c>
      <c r="E22" s="4">
        <v>926264255</v>
      </c>
      <c r="G22" s="4">
        <v>816823944</v>
      </c>
      <c r="I22" s="4">
        <v>109440311</v>
      </c>
      <c r="K22" s="4">
        <v>51058</v>
      </c>
      <c r="M22" s="4">
        <v>926264255</v>
      </c>
      <c r="O22" s="4">
        <v>816823944</v>
      </c>
      <c r="Q22" s="4">
        <v>109440311</v>
      </c>
    </row>
    <row r="23" spans="1:17" ht="21">
      <c r="A23" s="3" t="s">
        <v>108</v>
      </c>
      <c r="C23" s="4">
        <v>0</v>
      </c>
      <c r="E23" s="4">
        <v>0</v>
      </c>
      <c r="G23" s="4">
        <v>0</v>
      </c>
      <c r="I23" s="4">
        <v>0</v>
      </c>
      <c r="K23" s="4">
        <v>1680000</v>
      </c>
      <c r="M23" s="4">
        <v>23847657251</v>
      </c>
      <c r="O23" s="4">
        <v>24033769347</v>
      </c>
      <c r="Q23" s="4">
        <v>-186112096</v>
      </c>
    </row>
    <row r="24" spans="1:17" ht="21">
      <c r="A24" s="3" t="s">
        <v>158</v>
      </c>
      <c r="C24" s="4">
        <v>0</v>
      </c>
      <c r="E24" s="4">
        <v>0</v>
      </c>
      <c r="G24" s="4">
        <v>0</v>
      </c>
      <c r="I24" s="4">
        <v>0</v>
      </c>
      <c r="K24" s="4">
        <v>285000</v>
      </c>
      <c r="M24" s="4">
        <v>11686300363</v>
      </c>
      <c r="O24" s="4">
        <v>9909533239</v>
      </c>
      <c r="Q24" s="4">
        <v>1776767124</v>
      </c>
    </row>
    <row r="25" spans="1:17" ht="21">
      <c r="A25" s="3" t="s">
        <v>111</v>
      </c>
      <c r="C25" s="4">
        <v>0</v>
      </c>
      <c r="E25" s="4">
        <v>0</v>
      </c>
      <c r="G25" s="4">
        <v>0</v>
      </c>
      <c r="I25" s="4">
        <v>0</v>
      </c>
      <c r="K25" s="4">
        <v>1432569</v>
      </c>
      <c r="M25" s="4">
        <v>14303026193</v>
      </c>
      <c r="O25" s="4">
        <v>14232896786</v>
      </c>
      <c r="Q25" s="4">
        <v>70129407</v>
      </c>
    </row>
    <row r="26" spans="1:17" ht="21">
      <c r="A26" s="3" t="s">
        <v>118</v>
      </c>
      <c r="C26" s="4">
        <v>0</v>
      </c>
      <c r="E26" s="4">
        <v>0</v>
      </c>
      <c r="G26" s="4">
        <v>0</v>
      </c>
      <c r="I26" s="4">
        <v>0</v>
      </c>
      <c r="K26" s="4">
        <v>302918</v>
      </c>
      <c r="M26" s="4">
        <v>14834683840</v>
      </c>
      <c r="O26" s="4">
        <v>14219501591</v>
      </c>
      <c r="Q26" s="4">
        <v>615182249</v>
      </c>
    </row>
    <row r="27" spans="1:17" ht="21">
      <c r="A27" s="3" t="s">
        <v>146</v>
      </c>
      <c r="C27" s="4">
        <v>0</v>
      </c>
      <c r="E27" s="4">
        <v>0</v>
      </c>
      <c r="G27" s="4">
        <v>0</v>
      </c>
      <c r="I27" s="4">
        <v>0</v>
      </c>
      <c r="K27" s="4">
        <v>200000</v>
      </c>
      <c r="M27" s="4">
        <v>6418416849</v>
      </c>
      <c r="O27" s="4">
        <v>5443395809</v>
      </c>
      <c r="Q27" s="4">
        <v>975021040</v>
      </c>
    </row>
    <row r="28" spans="1:17" ht="21">
      <c r="A28" s="3" t="s">
        <v>157</v>
      </c>
      <c r="C28" s="4">
        <v>0</v>
      </c>
      <c r="E28" s="4">
        <v>0</v>
      </c>
      <c r="G28" s="4">
        <v>0</v>
      </c>
      <c r="I28" s="4">
        <v>0</v>
      </c>
      <c r="K28" s="4">
        <v>317247</v>
      </c>
      <c r="M28" s="4">
        <v>14566536998</v>
      </c>
      <c r="O28" s="4">
        <v>12813361163</v>
      </c>
      <c r="Q28" s="4">
        <v>1753175835</v>
      </c>
    </row>
    <row r="29" spans="1:17" ht="21">
      <c r="A29" s="3" t="s">
        <v>175</v>
      </c>
      <c r="C29" s="4">
        <v>0</v>
      </c>
      <c r="E29" s="4">
        <v>0</v>
      </c>
      <c r="G29" s="4">
        <v>0</v>
      </c>
      <c r="I29" s="4">
        <v>0</v>
      </c>
      <c r="K29" s="4">
        <v>303736</v>
      </c>
      <c r="M29" s="4">
        <v>10378197836</v>
      </c>
      <c r="O29" s="4">
        <v>6171439378</v>
      </c>
      <c r="Q29" s="4">
        <v>4206758458</v>
      </c>
    </row>
    <row r="30" spans="1:17" ht="21">
      <c r="A30" s="3" t="s">
        <v>156</v>
      </c>
      <c r="C30" s="4">
        <v>0</v>
      </c>
      <c r="E30" s="4">
        <v>0</v>
      </c>
      <c r="G30" s="4">
        <v>0</v>
      </c>
      <c r="I30" s="4">
        <v>0</v>
      </c>
      <c r="K30" s="4">
        <v>950000</v>
      </c>
      <c r="M30" s="4">
        <v>11443600271</v>
      </c>
      <c r="O30" s="4">
        <v>12185297425</v>
      </c>
      <c r="Q30" s="4">
        <v>-741697154</v>
      </c>
    </row>
    <row r="31" spans="1:17" ht="21">
      <c r="A31" s="3" t="s">
        <v>125</v>
      </c>
      <c r="C31" s="4">
        <v>0</v>
      </c>
      <c r="E31" s="4">
        <v>0</v>
      </c>
      <c r="G31" s="4">
        <v>0</v>
      </c>
      <c r="I31" s="4">
        <v>0</v>
      </c>
      <c r="K31" s="4">
        <v>145392</v>
      </c>
      <c r="M31" s="4">
        <v>10049785824</v>
      </c>
      <c r="O31" s="4">
        <v>10260793031</v>
      </c>
      <c r="Q31" s="4">
        <v>-211007207</v>
      </c>
    </row>
    <row r="32" spans="1:17" ht="21">
      <c r="A32" s="3" t="s">
        <v>130</v>
      </c>
      <c r="C32" s="4">
        <v>0</v>
      </c>
      <c r="E32" s="4">
        <v>0</v>
      </c>
      <c r="G32" s="4">
        <v>0</v>
      </c>
      <c r="I32" s="4">
        <v>0</v>
      </c>
      <c r="K32" s="4">
        <v>48000</v>
      </c>
      <c r="M32" s="4">
        <v>5461807732</v>
      </c>
      <c r="O32" s="4">
        <v>4343040848</v>
      </c>
      <c r="Q32" s="4">
        <v>1118766884</v>
      </c>
    </row>
    <row r="33" spans="1:17" ht="21">
      <c r="A33" s="3" t="s">
        <v>145</v>
      </c>
      <c r="C33" s="4">
        <v>0</v>
      </c>
      <c r="E33" s="4">
        <v>0</v>
      </c>
      <c r="G33" s="4">
        <v>0</v>
      </c>
      <c r="I33" s="4">
        <v>0</v>
      </c>
      <c r="K33" s="4">
        <v>642215</v>
      </c>
      <c r="M33" s="4">
        <v>7228442149</v>
      </c>
      <c r="O33" s="4">
        <v>6539690574</v>
      </c>
      <c r="Q33" s="4">
        <v>688751575</v>
      </c>
    </row>
    <row r="34" spans="1:17" ht="21">
      <c r="A34" s="3" t="s">
        <v>136</v>
      </c>
      <c r="C34" s="4">
        <v>0</v>
      </c>
      <c r="E34" s="4">
        <v>0</v>
      </c>
      <c r="G34" s="4">
        <v>0</v>
      </c>
      <c r="I34" s="4">
        <v>0</v>
      </c>
      <c r="K34" s="4">
        <v>200000</v>
      </c>
      <c r="M34" s="4">
        <v>8700879733</v>
      </c>
      <c r="O34" s="4">
        <v>9228287021</v>
      </c>
      <c r="Q34" s="4">
        <v>-527407288</v>
      </c>
    </row>
    <row r="35" spans="1:17" ht="21">
      <c r="A35" s="3" t="s">
        <v>162</v>
      </c>
      <c r="C35" s="4">
        <v>0</v>
      </c>
      <c r="E35" s="4">
        <v>0</v>
      </c>
      <c r="G35" s="4">
        <v>0</v>
      </c>
      <c r="I35" s="4">
        <v>0</v>
      </c>
      <c r="K35" s="4">
        <v>248095</v>
      </c>
      <c r="M35" s="4">
        <v>9287819393</v>
      </c>
      <c r="O35" s="4">
        <v>8440935156</v>
      </c>
      <c r="Q35" s="4">
        <v>846884237</v>
      </c>
    </row>
    <row r="36" spans="1:17" ht="21">
      <c r="A36" s="3" t="s">
        <v>112</v>
      </c>
      <c r="C36" s="4">
        <v>0</v>
      </c>
      <c r="E36" s="4">
        <v>0</v>
      </c>
      <c r="G36" s="4">
        <v>0</v>
      </c>
      <c r="I36" s="4">
        <v>0</v>
      </c>
      <c r="K36" s="4">
        <v>100000</v>
      </c>
      <c r="M36" s="4">
        <v>12832424855</v>
      </c>
      <c r="O36" s="4">
        <v>10410969803</v>
      </c>
      <c r="Q36" s="4">
        <v>2421455052</v>
      </c>
    </row>
    <row r="37" spans="1:17" ht="21">
      <c r="A37" s="3" t="s">
        <v>135</v>
      </c>
      <c r="C37" s="4">
        <v>0</v>
      </c>
      <c r="E37" s="4">
        <v>0</v>
      </c>
      <c r="G37" s="4">
        <v>0</v>
      </c>
      <c r="I37" s="4">
        <v>0</v>
      </c>
      <c r="K37" s="4">
        <v>500000</v>
      </c>
      <c r="M37" s="4">
        <v>9863394002</v>
      </c>
      <c r="O37" s="4">
        <v>8659828792</v>
      </c>
      <c r="Q37" s="4">
        <v>1203565210</v>
      </c>
    </row>
    <row r="38" spans="1:17" ht="21">
      <c r="A38" s="3" t="s">
        <v>178</v>
      </c>
      <c r="C38" s="4">
        <v>0</v>
      </c>
      <c r="E38" s="4">
        <v>0</v>
      </c>
      <c r="G38" s="4">
        <v>0</v>
      </c>
      <c r="I38" s="4">
        <v>0</v>
      </c>
      <c r="K38" s="4">
        <v>750000</v>
      </c>
      <c r="M38" s="4">
        <v>3463022092</v>
      </c>
      <c r="O38" s="4">
        <v>2502019773</v>
      </c>
      <c r="Q38" s="4">
        <v>961002319</v>
      </c>
    </row>
    <row r="39" spans="1:17" ht="21">
      <c r="A39" s="3" t="s">
        <v>152</v>
      </c>
      <c r="C39" s="4">
        <v>0</v>
      </c>
      <c r="E39" s="4">
        <v>0</v>
      </c>
      <c r="G39" s="4">
        <v>0</v>
      </c>
      <c r="I39" s="4">
        <v>0</v>
      </c>
      <c r="K39" s="4">
        <v>855000</v>
      </c>
      <c r="M39" s="4">
        <v>15300633292</v>
      </c>
      <c r="O39" s="4">
        <v>15019700699</v>
      </c>
      <c r="Q39" s="4">
        <v>280932593</v>
      </c>
    </row>
    <row r="40" spans="1:17" ht="21">
      <c r="A40" s="3" t="s">
        <v>183</v>
      </c>
      <c r="C40" s="4">
        <v>0</v>
      </c>
      <c r="E40" s="4">
        <v>0</v>
      </c>
      <c r="G40" s="4">
        <v>0</v>
      </c>
      <c r="I40" s="4">
        <v>0</v>
      </c>
      <c r="K40" s="4">
        <v>700000</v>
      </c>
      <c r="M40" s="4">
        <v>6956359001</v>
      </c>
      <c r="O40" s="4">
        <v>8644642086</v>
      </c>
      <c r="Q40" s="4">
        <v>-1688283085</v>
      </c>
    </row>
    <row r="41" spans="1:17" ht="21">
      <c r="A41" s="3" t="s">
        <v>137</v>
      </c>
      <c r="C41" s="4">
        <v>0</v>
      </c>
      <c r="E41" s="4">
        <v>0</v>
      </c>
      <c r="G41" s="4">
        <v>0</v>
      </c>
      <c r="I41" s="4">
        <v>0</v>
      </c>
      <c r="K41" s="4">
        <v>1200000</v>
      </c>
      <c r="M41" s="4">
        <v>7386446967</v>
      </c>
      <c r="O41" s="4">
        <v>9220254288</v>
      </c>
      <c r="Q41" s="4">
        <v>-1833807321</v>
      </c>
    </row>
    <row r="42" spans="1:17" ht="21">
      <c r="A42" s="3" t="s">
        <v>133</v>
      </c>
      <c r="C42" s="4">
        <v>0</v>
      </c>
      <c r="E42" s="4">
        <v>0</v>
      </c>
      <c r="G42" s="4">
        <v>0</v>
      </c>
      <c r="I42" s="4">
        <v>0</v>
      </c>
      <c r="K42" s="4">
        <v>176174</v>
      </c>
      <c r="M42" s="4">
        <v>860469141</v>
      </c>
      <c r="O42" s="4">
        <v>1426833226</v>
      </c>
      <c r="Q42" s="4">
        <v>-566364085</v>
      </c>
    </row>
    <row r="43" spans="1:17" ht="21">
      <c r="A43" s="3" t="s">
        <v>132</v>
      </c>
      <c r="C43" s="4">
        <v>0</v>
      </c>
      <c r="E43" s="4">
        <v>0</v>
      </c>
      <c r="G43" s="4">
        <v>0</v>
      </c>
      <c r="I43" s="4">
        <v>0</v>
      </c>
      <c r="K43" s="4">
        <v>275000</v>
      </c>
      <c r="M43" s="4">
        <v>5370105342</v>
      </c>
      <c r="O43" s="4">
        <v>4750904674</v>
      </c>
      <c r="Q43" s="4">
        <v>619200668</v>
      </c>
    </row>
    <row r="44" spans="1:17" ht="21">
      <c r="A44" s="3" t="s">
        <v>128</v>
      </c>
      <c r="C44" s="4">
        <v>0</v>
      </c>
      <c r="E44" s="4">
        <v>0</v>
      </c>
      <c r="G44" s="4">
        <v>0</v>
      </c>
      <c r="I44" s="4">
        <v>0</v>
      </c>
      <c r="K44" s="4">
        <v>2220000</v>
      </c>
      <c r="M44" s="4">
        <v>17691965651</v>
      </c>
      <c r="O44" s="4">
        <v>17433648900</v>
      </c>
      <c r="Q44" s="4">
        <v>258316751</v>
      </c>
    </row>
    <row r="45" spans="1:17" ht="21">
      <c r="A45" s="3" t="s">
        <v>129</v>
      </c>
      <c r="C45" s="4">
        <v>0</v>
      </c>
      <c r="E45" s="4">
        <v>0</v>
      </c>
      <c r="G45" s="4">
        <v>0</v>
      </c>
      <c r="I45" s="4">
        <v>0</v>
      </c>
      <c r="K45" s="4">
        <v>6000000</v>
      </c>
      <c r="M45" s="4">
        <v>18125603700</v>
      </c>
      <c r="O45" s="4">
        <v>17296470000</v>
      </c>
      <c r="Q45" s="4">
        <v>829133700</v>
      </c>
    </row>
    <row r="46" spans="1:17" ht="21">
      <c r="A46" s="3" t="s">
        <v>102</v>
      </c>
      <c r="C46" s="4">
        <v>0</v>
      </c>
      <c r="E46" s="4">
        <v>0</v>
      </c>
      <c r="G46" s="4">
        <v>0</v>
      </c>
      <c r="I46" s="4">
        <v>0</v>
      </c>
      <c r="K46" s="4">
        <v>9000</v>
      </c>
      <c r="M46" s="4">
        <v>574746790</v>
      </c>
      <c r="O46" s="4">
        <v>625996589</v>
      </c>
      <c r="Q46" s="4">
        <v>-51249799</v>
      </c>
    </row>
    <row r="47" spans="1:17" ht="21">
      <c r="A47" s="3" t="s">
        <v>161</v>
      </c>
      <c r="C47" s="4">
        <v>0</v>
      </c>
      <c r="E47" s="4">
        <v>0</v>
      </c>
      <c r="G47" s="4">
        <v>0</v>
      </c>
      <c r="I47" s="4">
        <v>0</v>
      </c>
      <c r="K47" s="4">
        <v>282000</v>
      </c>
      <c r="M47" s="4">
        <v>2932463196</v>
      </c>
      <c r="O47" s="4">
        <v>2891213028</v>
      </c>
      <c r="Q47" s="4">
        <v>41250168</v>
      </c>
    </row>
    <row r="48" spans="1:17" ht="21">
      <c r="A48" s="3" t="s">
        <v>117</v>
      </c>
      <c r="C48" s="4">
        <v>0</v>
      </c>
      <c r="E48" s="4">
        <v>0</v>
      </c>
      <c r="G48" s="4">
        <v>0</v>
      </c>
      <c r="I48" s="4">
        <v>0</v>
      </c>
      <c r="K48" s="4">
        <v>1555000</v>
      </c>
      <c r="M48" s="4">
        <v>18182099251</v>
      </c>
      <c r="O48" s="4">
        <v>18131621107</v>
      </c>
      <c r="Q48" s="4">
        <v>50478144</v>
      </c>
    </row>
    <row r="49" spans="1:17" ht="21">
      <c r="A49" s="3" t="s">
        <v>109</v>
      </c>
      <c r="C49" s="4">
        <v>0</v>
      </c>
      <c r="E49" s="4">
        <v>0</v>
      </c>
      <c r="G49" s="4">
        <v>0</v>
      </c>
      <c r="I49" s="4">
        <v>0</v>
      </c>
      <c r="K49" s="4">
        <v>2000000</v>
      </c>
      <c r="M49" s="4">
        <v>7502082561</v>
      </c>
      <c r="O49" s="4">
        <v>8568711000</v>
      </c>
      <c r="Q49" s="4">
        <v>-1066628439</v>
      </c>
    </row>
    <row r="50" spans="1:17" ht="21">
      <c r="A50" s="3" t="s">
        <v>124</v>
      </c>
      <c r="C50" s="4">
        <v>0</v>
      </c>
      <c r="E50" s="4">
        <v>0</v>
      </c>
      <c r="G50" s="4">
        <v>0</v>
      </c>
      <c r="I50" s="4">
        <v>0</v>
      </c>
      <c r="K50" s="4">
        <v>338070</v>
      </c>
      <c r="M50" s="4">
        <v>1024978383</v>
      </c>
      <c r="O50" s="4">
        <v>1051863053</v>
      </c>
      <c r="Q50" s="4">
        <v>-26884670</v>
      </c>
    </row>
    <row r="51" spans="1:17" ht="21">
      <c r="A51" s="3" t="s">
        <v>105</v>
      </c>
      <c r="C51" s="4">
        <v>0</v>
      </c>
      <c r="E51" s="4">
        <v>0</v>
      </c>
      <c r="G51" s="4">
        <v>0</v>
      </c>
      <c r="I51" s="4">
        <v>0</v>
      </c>
      <c r="K51" s="4">
        <v>3200000</v>
      </c>
      <c r="M51" s="4">
        <v>7213227022</v>
      </c>
      <c r="O51" s="4">
        <v>8524972800</v>
      </c>
      <c r="Q51" s="4">
        <v>-1311745778</v>
      </c>
    </row>
    <row r="52" spans="1:17" ht="21">
      <c r="A52" s="3" t="s">
        <v>122</v>
      </c>
      <c r="C52" s="4">
        <v>0</v>
      </c>
      <c r="E52" s="4">
        <v>0</v>
      </c>
      <c r="G52" s="4">
        <v>0</v>
      </c>
      <c r="I52" s="4">
        <v>0</v>
      </c>
      <c r="K52" s="4">
        <v>7488281</v>
      </c>
      <c r="M52" s="4">
        <v>8932470885</v>
      </c>
      <c r="O52" s="4">
        <v>6878002572</v>
      </c>
      <c r="Q52" s="4">
        <v>2054468313</v>
      </c>
    </row>
    <row r="53" spans="1:17" ht="21">
      <c r="A53" s="3" t="s">
        <v>139</v>
      </c>
      <c r="C53" s="4">
        <v>0</v>
      </c>
      <c r="E53" s="4">
        <v>0</v>
      </c>
      <c r="G53" s="4">
        <v>0</v>
      </c>
      <c r="I53" s="4">
        <v>0</v>
      </c>
      <c r="K53" s="4">
        <v>2670000</v>
      </c>
      <c r="M53" s="4">
        <v>7819140585</v>
      </c>
      <c r="O53" s="4">
        <v>11224680000</v>
      </c>
      <c r="Q53" s="4">
        <v>-3405539415</v>
      </c>
    </row>
    <row r="54" spans="1:17" ht="21">
      <c r="A54" s="3" t="s">
        <v>131</v>
      </c>
      <c r="C54" s="4">
        <v>0</v>
      </c>
      <c r="E54" s="4">
        <v>0</v>
      </c>
      <c r="G54" s="4">
        <v>0</v>
      </c>
      <c r="I54" s="4">
        <v>0</v>
      </c>
      <c r="K54" s="4">
        <v>1100000</v>
      </c>
      <c r="M54" s="4">
        <v>6288546063</v>
      </c>
      <c r="O54" s="4">
        <v>6184672284</v>
      </c>
      <c r="Q54" s="4">
        <v>103873779</v>
      </c>
    </row>
    <row r="55" spans="1:17" ht="21">
      <c r="A55" s="3" t="s">
        <v>177</v>
      </c>
      <c r="C55" s="4">
        <v>0</v>
      </c>
      <c r="E55" s="4">
        <v>0</v>
      </c>
      <c r="G55" s="4">
        <v>0</v>
      </c>
      <c r="I55" s="4">
        <v>0</v>
      </c>
      <c r="K55" s="4">
        <v>325401</v>
      </c>
      <c r="M55" s="4">
        <v>3582697051</v>
      </c>
      <c r="O55" s="4">
        <v>2485064013</v>
      </c>
      <c r="Q55" s="4">
        <v>1097633038</v>
      </c>
    </row>
    <row r="56" spans="1:17" ht="21">
      <c r="A56" s="3" t="s">
        <v>126</v>
      </c>
      <c r="C56" s="4">
        <v>0</v>
      </c>
      <c r="E56" s="4">
        <v>0</v>
      </c>
      <c r="G56" s="4">
        <v>0</v>
      </c>
      <c r="I56" s="4">
        <v>0</v>
      </c>
      <c r="K56" s="4">
        <v>3973</v>
      </c>
      <c r="M56" s="4">
        <v>88423673</v>
      </c>
      <c r="O56" s="4">
        <v>75465040</v>
      </c>
      <c r="Q56" s="4">
        <v>12958633</v>
      </c>
    </row>
    <row r="57" spans="1:17" ht="21">
      <c r="A57" s="3" t="s">
        <v>154</v>
      </c>
      <c r="C57" s="4">
        <v>0</v>
      </c>
      <c r="E57" s="4">
        <v>0</v>
      </c>
      <c r="G57" s="4">
        <v>0</v>
      </c>
      <c r="I57" s="4">
        <v>0</v>
      </c>
      <c r="K57" s="4">
        <v>1280000</v>
      </c>
      <c r="M57" s="4">
        <v>6003349614</v>
      </c>
      <c r="O57" s="4">
        <v>5368791550</v>
      </c>
      <c r="Q57" s="4">
        <v>634558064</v>
      </c>
    </row>
    <row r="58" spans="1:17" ht="21">
      <c r="A58" s="3" t="s">
        <v>134</v>
      </c>
      <c r="C58" s="4">
        <v>0</v>
      </c>
      <c r="E58" s="4">
        <v>0</v>
      </c>
      <c r="G58" s="4">
        <v>0</v>
      </c>
      <c r="I58" s="4">
        <v>0</v>
      </c>
      <c r="K58" s="4">
        <v>450000</v>
      </c>
      <c r="M58" s="4">
        <v>18975108694</v>
      </c>
      <c r="O58" s="4">
        <v>17975483618</v>
      </c>
      <c r="Q58" s="4">
        <v>999625076</v>
      </c>
    </row>
    <row r="59" spans="1:17" ht="21">
      <c r="A59" s="3" t="s">
        <v>202</v>
      </c>
      <c r="C59" s="4">
        <v>0</v>
      </c>
      <c r="E59" s="4">
        <v>0</v>
      </c>
      <c r="G59" s="4">
        <v>0</v>
      </c>
      <c r="I59" s="4">
        <v>0</v>
      </c>
      <c r="K59" s="4">
        <v>161000</v>
      </c>
      <c r="M59" s="4">
        <v>5891791931</v>
      </c>
      <c r="O59" s="4">
        <v>5954470464</v>
      </c>
      <c r="Q59" s="4">
        <v>-62678533</v>
      </c>
    </row>
    <row r="60" spans="1:17" ht="21">
      <c r="A60" s="3" t="s">
        <v>150</v>
      </c>
      <c r="C60" s="4">
        <v>0</v>
      </c>
      <c r="E60" s="4">
        <v>0</v>
      </c>
      <c r="G60" s="4">
        <v>0</v>
      </c>
      <c r="I60" s="4">
        <v>0</v>
      </c>
      <c r="K60" s="4">
        <v>470728</v>
      </c>
      <c r="M60" s="4">
        <v>14828673381</v>
      </c>
      <c r="O60" s="4">
        <v>9985474416</v>
      </c>
      <c r="Q60" s="4">
        <v>4843198965</v>
      </c>
    </row>
    <row r="61" spans="1:17" ht="21">
      <c r="A61" s="3" t="s">
        <v>138</v>
      </c>
      <c r="C61" s="4">
        <v>0</v>
      </c>
      <c r="E61" s="4">
        <v>0</v>
      </c>
      <c r="G61" s="4">
        <v>0</v>
      </c>
      <c r="I61" s="4">
        <v>0</v>
      </c>
      <c r="K61" s="4">
        <v>214860</v>
      </c>
      <c r="M61" s="4">
        <v>6353663034</v>
      </c>
      <c r="O61" s="4">
        <v>4814964136</v>
      </c>
      <c r="Q61" s="4">
        <v>1538698898</v>
      </c>
    </row>
    <row r="62" spans="1:17" ht="21">
      <c r="A62" s="3" t="s">
        <v>114</v>
      </c>
      <c r="C62" s="4">
        <v>0</v>
      </c>
      <c r="E62" s="4">
        <v>0</v>
      </c>
      <c r="G62" s="4">
        <v>0</v>
      </c>
      <c r="I62" s="4">
        <v>0</v>
      </c>
      <c r="K62" s="4">
        <v>700000</v>
      </c>
      <c r="M62" s="4">
        <v>8574513303</v>
      </c>
      <c r="O62" s="4">
        <v>9470314350</v>
      </c>
      <c r="Q62" s="4">
        <v>-895801047</v>
      </c>
    </row>
    <row r="63" spans="1:17" ht="21">
      <c r="A63" s="3" t="s">
        <v>153</v>
      </c>
      <c r="C63" s="4">
        <v>0</v>
      </c>
      <c r="E63" s="4">
        <v>0</v>
      </c>
      <c r="G63" s="4">
        <v>0</v>
      </c>
      <c r="I63" s="4">
        <v>0</v>
      </c>
      <c r="K63" s="4">
        <v>561000</v>
      </c>
      <c r="M63" s="4">
        <v>6665790409</v>
      </c>
      <c r="O63" s="4">
        <v>6247002146</v>
      </c>
      <c r="Q63" s="4">
        <v>418788263</v>
      </c>
    </row>
    <row r="64" spans="1:17" ht="21">
      <c r="A64" s="3" t="s">
        <v>149</v>
      </c>
      <c r="C64" s="4">
        <v>0</v>
      </c>
      <c r="E64" s="4">
        <v>0</v>
      </c>
      <c r="G64" s="4">
        <v>0</v>
      </c>
      <c r="I64" s="4">
        <v>0</v>
      </c>
      <c r="K64" s="4">
        <v>864492</v>
      </c>
      <c r="M64" s="4">
        <v>16435014273</v>
      </c>
      <c r="O64" s="4">
        <v>14925607502</v>
      </c>
      <c r="Q64" s="4">
        <v>1509406771</v>
      </c>
    </row>
    <row r="65" spans="1:17" ht="19.5" thickBot="1">
      <c r="A65" s="2" t="s">
        <v>71</v>
      </c>
      <c r="C65" s="7">
        <f>SUM(C9:C64)</f>
        <v>4975769</v>
      </c>
      <c r="E65" s="7">
        <f>SUM(E9:E64)</f>
        <v>104728810601</v>
      </c>
      <c r="G65" s="7">
        <f>SUM(G9:G64)</f>
        <v>88671530204</v>
      </c>
      <c r="I65" s="23">
        <f>SUM(I9:I64)</f>
        <v>16057280397</v>
      </c>
      <c r="K65" s="7">
        <f>SUM(K9:K64)</f>
        <v>50679910</v>
      </c>
      <c r="M65" s="7">
        <f>SUM(M9:M64)</f>
        <v>555260142107</v>
      </c>
      <c r="O65" s="7">
        <f>SUM(O9:O64)</f>
        <v>519774753125</v>
      </c>
      <c r="Q65" s="23">
        <f>SUM(Q9:Q64)</f>
        <v>35485388982</v>
      </c>
    </row>
    <row r="66" spans="1:17" ht="19.5" thickTop="1"/>
  </sheetData>
  <sortState xmlns:xlrd2="http://schemas.microsoft.com/office/spreadsheetml/2017/richdata2" ref="A9:Q67">
    <sortCondition descending="1" ref="Q9:Q67"/>
  </sortState>
  <mergeCells count="16">
    <mergeCell ref="A4:Q4"/>
    <mergeCell ref="A3:Q3"/>
    <mergeCell ref="A2:Q2"/>
    <mergeCell ref="K8"/>
    <mergeCell ref="M8"/>
    <mergeCell ref="O8"/>
    <mergeCell ref="Q8"/>
    <mergeCell ref="K7:Q7"/>
    <mergeCell ref="A7:A8"/>
    <mergeCell ref="C8"/>
    <mergeCell ref="E8"/>
    <mergeCell ref="G8"/>
    <mergeCell ref="I8"/>
    <mergeCell ref="C7:I7"/>
    <mergeCell ref="A5:H5"/>
    <mergeCell ref="I5:P5"/>
  </mergeCells>
  <pageMargins left="0.7" right="0.7" top="0.75" bottom="0.75" header="0.3" footer="0.3"/>
  <pageSetup scale="25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U80"/>
  <sheetViews>
    <sheetView rightToLeft="1" view="pageBreakPreview" topLeftCell="A48" zoomScale="70" zoomScaleNormal="100" zoomScaleSheetLayoutView="70" workbookViewId="0">
      <selection activeCell="A6" sqref="A6:W6"/>
    </sheetView>
  </sheetViews>
  <sheetFormatPr defaultColWidth="9.140625" defaultRowHeight="18.75"/>
  <cols>
    <col min="1" max="1" width="32.28515625" style="2" bestFit="1" customWidth="1"/>
    <col min="2" max="2" width="1" style="2" customWidth="1"/>
    <col min="3" max="3" width="21.28515625" style="21" bestFit="1" customWidth="1"/>
    <col min="4" max="4" width="1" style="21" customWidth="1"/>
    <col min="5" max="5" width="22.7109375" style="21" bestFit="1" customWidth="1"/>
    <col min="6" max="6" width="1" style="21" customWidth="1"/>
    <col min="7" max="7" width="19.7109375" style="21" bestFit="1" customWidth="1"/>
    <col min="8" max="8" width="1" style="21" customWidth="1"/>
    <col min="9" max="9" width="21" style="21" bestFit="1" customWidth="1"/>
    <col min="10" max="10" width="1" style="2" customWidth="1"/>
    <col min="11" max="11" width="25.7109375" style="2" bestFit="1" customWidth="1"/>
    <col min="12" max="12" width="1" style="2" customWidth="1"/>
    <col min="13" max="13" width="21.28515625" style="2" bestFit="1" customWidth="1"/>
    <col min="14" max="14" width="1" style="2" customWidth="1"/>
    <col min="15" max="15" width="22.7109375" style="2" bestFit="1" customWidth="1"/>
    <col min="16" max="16" width="1" style="2" customWidth="1"/>
    <col min="17" max="17" width="17.28515625" style="2" bestFit="1" customWidth="1"/>
    <col min="18" max="18" width="1" style="2" customWidth="1"/>
    <col min="19" max="19" width="19.140625" style="21" customWidth="1"/>
    <col min="20" max="20" width="1" style="2" customWidth="1"/>
    <col min="21" max="21" width="25.7109375" style="2" bestFit="1" customWidth="1"/>
    <col min="22" max="22" width="1" style="2" customWidth="1"/>
    <col min="23" max="23" width="9.140625" style="2" customWidth="1"/>
    <col min="24" max="16384" width="9.140625" style="2"/>
  </cols>
  <sheetData>
    <row r="2" spans="1:21" ht="30">
      <c r="A2" s="39" t="str">
        <f>سهام!A2</f>
        <v>صندوق سرمایه‌گذاری مشترک گنجینه ارمغان الماس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</row>
    <row r="3" spans="1:21" ht="30">
      <c r="A3" s="39" t="s">
        <v>46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</row>
    <row r="4" spans="1:21" ht="30">
      <c r="A4" s="39" t="str">
        <f>سهام!A4</f>
        <v>برای ماه منتهی به 1400/08/30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</row>
    <row r="5" spans="1:21" s="14" customFormat="1" ht="25.5">
      <c r="A5" s="38" t="s">
        <v>92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</row>
    <row r="7" spans="1:21" ht="30.75" thickBot="1">
      <c r="A7" s="40" t="s">
        <v>1</v>
      </c>
      <c r="C7" s="45" t="s">
        <v>48</v>
      </c>
      <c r="D7" s="45" t="s">
        <v>48</v>
      </c>
      <c r="E7" s="45" t="s">
        <v>48</v>
      </c>
      <c r="F7" s="45" t="s">
        <v>48</v>
      </c>
      <c r="G7" s="45" t="s">
        <v>48</v>
      </c>
      <c r="H7" s="45" t="s">
        <v>48</v>
      </c>
      <c r="I7" s="45" t="s">
        <v>48</v>
      </c>
      <c r="J7" s="45" t="s">
        <v>48</v>
      </c>
      <c r="K7" s="45" t="s">
        <v>48</v>
      </c>
      <c r="M7" s="45" t="s">
        <v>49</v>
      </c>
      <c r="N7" s="45" t="s">
        <v>49</v>
      </c>
      <c r="O7" s="45" t="s">
        <v>49</v>
      </c>
      <c r="P7" s="45" t="s">
        <v>49</v>
      </c>
      <c r="Q7" s="45" t="s">
        <v>49</v>
      </c>
      <c r="R7" s="45" t="s">
        <v>49</v>
      </c>
      <c r="S7" s="45" t="s">
        <v>49</v>
      </c>
      <c r="T7" s="45" t="s">
        <v>49</v>
      </c>
      <c r="U7" s="45" t="s">
        <v>49</v>
      </c>
    </row>
    <row r="8" spans="1:21" ht="30.75" thickBot="1">
      <c r="A8" s="45" t="s">
        <v>1</v>
      </c>
      <c r="C8" s="51" t="s">
        <v>66</v>
      </c>
      <c r="D8" s="25"/>
      <c r="E8" s="51" t="s">
        <v>67</v>
      </c>
      <c r="F8" s="25"/>
      <c r="G8" s="51" t="s">
        <v>68</v>
      </c>
      <c r="H8" s="25"/>
      <c r="I8" s="51" t="s">
        <v>39</v>
      </c>
      <c r="J8" s="12"/>
      <c r="K8" s="44" t="s">
        <v>69</v>
      </c>
      <c r="M8" s="44" t="s">
        <v>66</v>
      </c>
      <c r="N8" s="12"/>
      <c r="O8" s="44" t="s">
        <v>67</v>
      </c>
      <c r="P8" s="12"/>
      <c r="Q8" s="44" t="s">
        <v>68</v>
      </c>
      <c r="R8" s="12"/>
      <c r="S8" s="51" t="s">
        <v>39</v>
      </c>
      <c r="T8" s="12"/>
      <c r="U8" s="44" t="s">
        <v>69</v>
      </c>
    </row>
    <row r="9" spans="1:21" ht="21">
      <c r="A9" s="3" t="s">
        <v>192</v>
      </c>
      <c r="C9" s="4">
        <v>0</v>
      </c>
      <c r="D9" s="2"/>
      <c r="E9" s="4">
        <v>-193485659</v>
      </c>
      <c r="F9" s="2"/>
      <c r="G9" s="4">
        <v>22350269</v>
      </c>
      <c r="H9" s="2"/>
      <c r="I9" s="4">
        <v>-171135390</v>
      </c>
      <c r="K9" s="6">
        <v>6.1400000000000003E-2</v>
      </c>
      <c r="M9" s="4">
        <v>0</v>
      </c>
      <c r="O9" s="4">
        <v>-193485659</v>
      </c>
      <c r="Q9" s="4">
        <v>22350269</v>
      </c>
      <c r="R9" s="3"/>
      <c r="S9" s="2">
        <v>-171135390</v>
      </c>
      <c r="T9" s="4"/>
      <c r="U9" s="6">
        <v>-4.4000000000000003E-3</v>
      </c>
    </row>
    <row r="10" spans="1:21" ht="21">
      <c r="A10" s="3" t="s">
        <v>110</v>
      </c>
      <c r="C10" s="4">
        <v>0</v>
      </c>
      <c r="D10" s="2"/>
      <c r="E10" s="4">
        <v>161071444</v>
      </c>
      <c r="F10" s="2"/>
      <c r="G10" s="4">
        <v>-810488776</v>
      </c>
      <c r="H10" s="2"/>
      <c r="I10" s="4">
        <v>-649417332</v>
      </c>
      <c r="K10" s="6">
        <v>0.2329</v>
      </c>
      <c r="M10" s="4">
        <v>646800000</v>
      </c>
      <c r="O10" s="4">
        <v>-1134261853</v>
      </c>
      <c r="Q10" s="4">
        <v>-3277002809</v>
      </c>
      <c r="R10" s="3"/>
      <c r="S10" s="2">
        <v>-3764464662</v>
      </c>
      <c r="T10" s="4"/>
      <c r="U10" s="6">
        <v>-9.6500000000000002E-2</v>
      </c>
    </row>
    <row r="11" spans="1:21" ht="21">
      <c r="A11" s="3" t="s">
        <v>151</v>
      </c>
      <c r="C11" s="4">
        <v>0</v>
      </c>
      <c r="D11" s="2"/>
      <c r="E11" s="4">
        <v>-823042009</v>
      </c>
      <c r="F11" s="2"/>
      <c r="G11" s="4">
        <v>832859895</v>
      </c>
      <c r="H11" s="2"/>
      <c r="I11" s="4">
        <v>9817886</v>
      </c>
      <c r="K11" s="6">
        <v>-3.5000000000000001E-3</v>
      </c>
      <c r="M11" s="4">
        <v>0</v>
      </c>
      <c r="O11" s="4">
        <v>400</v>
      </c>
      <c r="Q11" s="4">
        <v>1374893513</v>
      </c>
      <c r="R11" s="3"/>
      <c r="S11" s="2">
        <v>1374893913</v>
      </c>
      <c r="T11" s="4"/>
      <c r="U11" s="6">
        <v>3.5200000000000002E-2</v>
      </c>
    </row>
    <row r="12" spans="1:21" ht="21">
      <c r="A12" s="3" t="s">
        <v>180</v>
      </c>
      <c r="C12" s="4">
        <v>0</v>
      </c>
      <c r="D12" s="2"/>
      <c r="E12" s="4">
        <v>350157203</v>
      </c>
      <c r="F12" s="2"/>
      <c r="G12" s="4">
        <v>-216481314</v>
      </c>
      <c r="H12" s="2"/>
      <c r="I12" s="4">
        <v>133675889</v>
      </c>
      <c r="K12" s="6">
        <v>-4.7899999999999998E-2</v>
      </c>
      <c r="M12" s="4">
        <v>0</v>
      </c>
      <c r="O12" s="4">
        <v>-339105171</v>
      </c>
      <c r="Q12" s="4">
        <v>-216481314</v>
      </c>
      <c r="R12" s="3"/>
      <c r="S12" s="2">
        <v>-555586485</v>
      </c>
      <c r="T12" s="4"/>
      <c r="U12" s="6">
        <v>-1.4200000000000001E-2</v>
      </c>
    </row>
    <row r="13" spans="1:21" ht="21">
      <c r="A13" s="3" t="s">
        <v>181</v>
      </c>
      <c r="C13" s="4">
        <v>0</v>
      </c>
      <c r="D13" s="2"/>
      <c r="E13" s="4">
        <v>182213694</v>
      </c>
      <c r="F13" s="2"/>
      <c r="G13" s="4">
        <v>804629941</v>
      </c>
      <c r="H13" s="2"/>
      <c r="I13" s="4">
        <v>986843635</v>
      </c>
      <c r="K13" s="6">
        <v>-0.35389999999999999</v>
      </c>
      <c r="M13" s="4">
        <v>0</v>
      </c>
      <c r="O13" s="4">
        <v>299596181</v>
      </c>
      <c r="Q13" s="4">
        <v>1599939514</v>
      </c>
      <c r="R13" s="3"/>
      <c r="S13" s="2">
        <v>1899535695</v>
      </c>
      <c r="T13" s="4"/>
      <c r="U13" s="6">
        <v>4.87E-2</v>
      </c>
    </row>
    <row r="14" spans="1:21" ht="21">
      <c r="A14" s="3" t="s">
        <v>184</v>
      </c>
      <c r="C14" s="4">
        <v>0</v>
      </c>
      <c r="D14" s="2"/>
      <c r="E14" s="4">
        <v>-714437127</v>
      </c>
      <c r="F14" s="2"/>
      <c r="G14" s="4">
        <v>1099043207</v>
      </c>
      <c r="H14" s="2"/>
      <c r="I14" s="4">
        <v>384606080</v>
      </c>
      <c r="K14" s="6">
        <v>-0.13789999999999999</v>
      </c>
      <c r="M14" s="4">
        <v>0</v>
      </c>
      <c r="O14" s="4">
        <v>0</v>
      </c>
      <c r="Q14" s="4">
        <v>1892466512</v>
      </c>
      <c r="R14" s="3"/>
      <c r="S14" s="2">
        <v>1892466512</v>
      </c>
      <c r="T14" s="4"/>
      <c r="U14" s="6">
        <v>4.8500000000000001E-2</v>
      </c>
    </row>
    <row r="15" spans="1:21" ht="21">
      <c r="A15" s="3" t="s">
        <v>125</v>
      </c>
      <c r="C15" s="4">
        <v>0</v>
      </c>
      <c r="D15" s="2"/>
      <c r="E15" s="4">
        <v>-1442031404</v>
      </c>
      <c r="F15" s="2"/>
      <c r="G15" s="4">
        <v>1207402637</v>
      </c>
      <c r="H15" s="2"/>
      <c r="I15" s="4">
        <v>-234628767</v>
      </c>
      <c r="K15" s="6">
        <v>8.4099999999999994E-2</v>
      </c>
      <c r="M15" s="4">
        <v>1195920000</v>
      </c>
      <c r="O15" s="4">
        <v>0</v>
      </c>
      <c r="Q15" s="4">
        <v>2748277675</v>
      </c>
      <c r="R15" s="3"/>
      <c r="S15" s="2">
        <v>3944197675</v>
      </c>
      <c r="T15" s="4"/>
      <c r="U15" s="6">
        <v>0.1011</v>
      </c>
    </row>
    <row r="16" spans="1:21" ht="21">
      <c r="A16" s="3" t="s">
        <v>147</v>
      </c>
      <c r="C16" s="4">
        <v>0</v>
      </c>
      <c r="D16" s="2"/>
      <c r="E16" s="4">
        <v>-2858807532</v>
      </c>
      <c r="F16" s="2"/>
      <c r="G16" s="4">
        <v>7361910270</v>
      </c>
      <c r="H16" s="2"/>
      <c r="I16" s="4">
        <v>4503102738</v>
      </c>
      <c r="K16" s="6">
        <v>-1.6148</v>
      </c>
      <c r="M16" s="4">
        <v>0</v>
      </c>
      <c r="O16" s="4">
        <v>0</v>
      </c>
      <c r="Q16" s="4">
        <v>7526529530</v>
      </c>
      <c r="R16" s="3"/>
      <c r="S16" s="2">
        <v>7526529530</v>
      </c>
      <c r="T16" s="4"/>
      <c r="U16" s="6">
        <v>0.19289999999999999</v>
      </c>
    </row>
    <row r="17" spans="1:21" ht="21">
      <c r="A17" s="3" t="s">
        <v>159</v>
      </c>
      <c r="C17" s="4">
        <v>0</v>
      </c>
      <c r="D17" s="2"/>
      <c r="E17" s="4">
        <v>-242468519</v>
      </c>
      <c r="F17" s="2"/>
      <c r="G17" s="4">
        <v>-568262765</v>
      </c>
      <c r="H17" s="2"/>
      <c r="I17" s="4">
        <v>-810731284</v>
      </c>
      <c r="K17" s="6">
        <v>0.29070000000000001</v>
      </c>
      <c r="M17" s="4">
        <v>0</v>
      </c>
      <c r="O17" s="4">
        <v>0</v>
      </c>
      <c r="Q17" s="4">
        <v>-568262765</v>
      </c>
      <c r="R17" s="3"/>
      <c r="S17" s="2">
        <v>-568262765</v>
      </c>
      <c r="T17" s="4"/>
      <c r="U17" s="6">
        <v>-1.46E-2</v>
      </c>
    </row>
    <row r="18" spans="1:21" ht="21">
      <c r="A18" s="3" t="s">
        <v>127</v>
      </c>
      <c r="C18" s="4">
        <v>0</v>
      </c>
      <c r="D18" s="2"/>
      <c r="E18" s="4">
        <v>2264767890</v>
      </c>
      <c r="F18" s="2"/>
      <c r="G18" s="4">
        <v>-2790854169</v>
      </c>
      <c r="H18" s="2"/>
      <c r="I18" s="4">
        <v>-526086279</v>
      </c>
      <c r="K18" s="6">
        <v>0.18870000000000001</v>
      </c>
      <c r="M18" s="4">
        <v>94500000</v>
      </c>
      <c r="O18" s="4">
        <v>0</v>
      </c>
      <c r="Q18" s="4">
        <v>-4073799034</v>
      </c>
      <c r="R18" s="3"/>
      <c r="S18" s="2">
        <v>-3979299034</v>
      </c>
      <c r="T18" s="4"/>
      <c r="U18" s="6">
        <v>-0.10199999999999999</v>
      </c>
    </row>
    <row r="19" spans="1:21" ht="21">
      <c r="A19" s="3" t="s">
        <v>148</v>
      </c>
      <c r="C19" s="4">
        <v>0</v>
      </c>
      <c r="D19" s="2"/>
      <c r="E19" s="4">
        <v>-7035175372</v>
      </c>
      <c r="F19" s="2"/>
      <c r="G19" s="4">
        <v>9123376261</v>
      </c>
      <c r="H19" s="2"/>
      <c r="I19" s="4">
        <v>2088200889</v>
      </c>
      <c r="K19" s="6">
        <v>-0.74880000000000002</v>
      </c>
      <c r="M19" s="4">
        <v>9292534</v>
      </c>
      <c r="O19" s="4">
        <v>0</v>
      </c>
      <c r="Q19" s="4">
        <v>9123376261</v>
      </c>
      <c r="R19" s="3"/>
      <c r="S19" s="2">
        <v>9132668795</v>
      </c>
      <c r="T19" s="4"/>
      <c r="U19" s="6">
        <v>0.2341</v>
      </c>
    </row>
    <row r="20" spans="1:21" ht="21">
      <c r="A20" s="3" t="s">
        <v>123</v>
      </c>
      <c r="C20" s="4">
        <v>0</v>
      </c>
      <c r="D20" s="2"/>
      <c r="E20" s="4">
        <v>-534688577</v>
      </c>
      <c r="F20" s="2"/>
      <c r="G20" s="4">
        <v>281178747</v>
      </c>
      <c r="H20" s="2"/>
      <c r="I20" s="4">
        <v>-253509830</v>
      </c>
      <c r="K20" s="6">
        <v>9.0899999999999995E-2</v>
      </c>
      <c r="M20" s="4">
        <v>458800000</v>
      </c>
      <c r="O20" s="4">
        <v>0</v>
      </c>
      <c r="Q20" s="4">
        <v>267710139</v>
      </c>
      <c r="R20" s="3"/>
      <c r="S20" s="2">
        <v>726510139</v>
      </c>
      <c r="T20" s="4"/>
      <c r="U20" s="6">
        <v>1.8599999999999998E-2</v>
      </c>
    </row>
    <row r="21" spans="1:21" ht="21">
      <c r="A21" s="3" t="s">
        <v>187</v>
      </c>
      <c r="C21" s="4">
        <v>0</v>
      </c>
      <c r="D21" s="2"/>
      <c r="E21" s="4">
        <v>-7374742</v>
      </c>
      <c r="F21" s="2"/>
      <c r="G21" s="4">
        <v>-398824117</v>
      </c>
      <c r="H21" s="2"/>
      <c r="I21" s="4">
        <v>-406198859</v>
      </c>
      <c r="K21" s="6">
        <v>0.1457</v>
      </c>
      <c r="M21" s="4">
        <v>0</v>
      </c>
      <c r="O21" s="4">
        <v>0</v>
      </c>
      <c r="Q21" s="4">
        <v>-398824117</v>
      </c>
      <c r="R21" s="3"/>
      <c r="S21" s="2">
        <v>-398824117</v>
      </c>
      <c r="T21" s="4"/>
      <c r="U21" s="6">
        <v>-1.0200000000000001E-2</v>
      </c>
    </row>
    <row r="22" spans="1:21" ht="21">
      <c r="A22" s="3" t="s">
        <v>190</v>
      </c>
      <c r="C22" s="4">
        <v>0</v>
      </c>
      <c r="D22" s="2"/>
      <c r="E22" s="4">
        <v>-136340024</v>
      </c>
      <c r="F22" s="2"/>
      <c r="G22" s="4">
        <v>109440311</v>
      </c>
      <c r="H22" s="2"/>
      <c r="I22" s="4">
        <v>-26899713</v>
      </c>
      <c r="K22" s="6">
        <v>9.5999999999999992E-3</v>
      </c>
      <c r="M22" s="4">
        <v>0</v>
      </c>
      <c r="O22" s="4">
        <v>0</v>
      </c>
      <c r="Q22" s="4">
        <v>109440311</v>
      </c>
      <c r="R22" s="3"/>
      <c r="S22" s="2">
        <v>109440311</v>
      </c>
      <c r="T22" s="4"/>
      <c r="U22" s="6">
        <v>2.8E-3</v>
      </c>
    </row>
    <row r="23" spans="1:21" ht="21">
      <c r="A23" s="3" t="s">
        <v>108</v>
      </c>
      <c r="C23" s="4">
        <v>0</v>
      </c>
      <c r="D23" s="2"/>
      <c r="E23" s="4">
        <v>0</v>
      </c>
      <c r="F23" s="2"/>
      <c r="G23" s="4">
        <v>0</v>
      </c>
      <c r="H23" s="2"/>
      <c r="I23" s="4">
        <v>0</v>
      </c>
      <c r="K23" s="6">
        <v>0</v>
      </c>
      <c r="M23" s="4">
        <v>0</v>
      </c>
      <c r="O23" s="4">
        <v>0</v>
      </c>
      <c r="Q23" s="4">
        <v>-186112096</v>
      </c>
      <c r="R23" s="3"/>
      <c r="S23" s="2">
        <v>-186112096</v>
      </c>
      <c r="T23" s="4"/>
      <c r="U23" s="6">
        <v>-4.7999999999999996E-3</v>
      </c>
    </row>
    <row r="24" spans="1:21" ht="21">
      <c r="A24" s="3" t="s">
        <v>158</v>
      </c>
      <c r="C24" s="4">
        <v>0</v>
      </c>
      <c r="D24" s="2"/>
      <c r="E24" s="4">
        <v>0</v>
      </c>
      <c r="F24" s="2"/>
      <c r="G24" s="4">
        <v>0</v>
      </c>
      <c r="H24" s="2"/>
      <c r="I24" s="4">
        <v>0</v>
      </c>
      <c r="K24" s="6">
        <v>0</v>
      </c>
      <c r="M24" s="4">
        <v>0</v>
      </c>
      <c r="O24" s="4">
        <v>0</v>
      </c>
      <c r="Q24" s="4">
        <v>1776767124</v>
      </c>
      <c r="R24" s="3"/>
      <c r="S24" s="2">
        <v>1776767124</v>
      </c>
      <c r="T24" s="4"/>
      <c r="U24" s="6">
        <v>4.5499999999999999E-2</v>
      </c>
    </row>
    <row r="25" spans="1:21" ht="21">
      <c r="A25" s="3" t="s">
        <v>111</v>
      </c>
      <c r="C25" s="4">
        <v>0</v>
      </c>
      <c r="D25" s="2"/>
      <c r="E25" s="4">
        <v>0</v>
      </c>
      <c r="F25" s="2"/>
      <c r="G25" s="4">
        <v>0</v>
      </c>
      <c r="H25" s="2"/>
      <c r="I25" s="4">
        <v>0</v>
      </c>
      <c r="K25" s="6">
        <v>0</v>
      </c>
      <c r="M25" s="4">
        <v>0</v>
      </c>
      <c r="O25" s="4">
        <v>0</v>
      </c>
      <c r="Q25" s="4">
        <v>70129407</v>
      </c>
      <c r="R25" s="3"/>
      <c r="S25" s="2">
        <v>70129407</v>
      </c>
      <c r="T25" s="4"/>
      <c r="U25" s="6">
        <v>1.8E-3</v>
      </c>
    </row>
    <row r="26" spans="1:21" ht="21">
      <c r="A26" s="3" t="s">
        <v>118</v>
      </c>
      <c r="C26" s="4">
        <v>0</v>
      </c>
      <c r="D26" s="2"/>
      <c r="E26" s="4">
        <v>0</v>
      </c>
      <c r="F26" s="2"/>
      <c r="G26" s="4">
        <v>0</v>
      </c>
      <c r="H26" s="2"/>
      <c r="I26" s="4">
        <v>0</v>
      </c>
      <c r="K26" s="6">
        <v>0</v>
      </c>
      <c r="M26" s="4">
        <v>1338873895</v>
      </c>
      <c r="O26" s="4">
        <v>0</v>
      </c>
      <c r="Q26" s="4">
        <v>615182249</v>
      </c>
      <c r="R26" s="3"/>
      <c r="S26" s="2">
        <v>1954056144</v>
      </c>
      <c r="T26" s="4"/>
      <c r="U26" s="6">
        <v>5.0099999999999999E-2</v>
      </c>
    </row>
    <row r="27" spans="1:21" ht="21">
      <c r="A27" s="3" t="s">
        <v>146</v>
      </c>
      <c r="C27" s="4">
        <v>0</v>
      </c>
      <c r="D27" s="2"/>
      <c r="E27" s="4">
        <v>0</v>
      </c>
      <c r="F27" s="2"/>
      <c r="G27" s="4">
        <v>0</v>
      </c>
      <c r="H27" s="2"/>
      <c r="I27" s="4">
        <v>0</v>
      </c>
      <c r="K27" s="6">
        <v>0</v>
      </c>
      <c r="M27" s="4">
        <v>0</v>
      </c>
      <c r="O27" s="4">
        <v>0</v>
      </c>
      <c r="Q27" s="4">
        <v>975021040</v>
      </c>
      <c r="R27" s="3"/>
      <c r="S27" s="2">
        <v>975021040</v>
      </c>
      <c r="T27" s="4"/>
      <c r="U27" s="6">
        <v>2.5000000000000001E-2</v>
      </c>
    </row>
    <row r="28" spans="1:21" ht="21">
      <c r="A28" s="3" t="s">
        <v>157</v>
      </c>
      <c r="C28" s="4">
        <v>0</v>
      </c>
      <c r="D28" s="2"/>
      <c r="E28" s="4">
        <v>0</v>
      </c>
      <c r="F28" s="2"/>
      <c r="G28" s="4">
        <v>0</v>
      </c>
      <c r="H28" s="2"/>
      <c r="I28" s="4">
        <v>0</v>
      </c>
      <c r="K28" s="6">
        <v>0</v>
      </c>
      <c r="M28" s="4">
        <v>0</v>
      </c>
      <c r="O28" s="4">
        <v>0</v>
      </c>
      <c r="Q28" s="4">
        <v>1753175835</v>
      </c>
      <c r="R28" s="3"/>
      <c r="S28" s="2">
        <v>1753175835</v>
      </c>
      <c r="T28" s="4"/>
      <c r="U28" s="6">
        <v>4.4900000000000002E-2</v>
      </c>
    </row>
    <row r="29" spans="1:21" ht="21">
      <c r="A29" s="3" t="s">
        <v>175</v>
      </c>
      <c r="C29" s="4">
        <v>0</v>
      </c>
      <c r="D29" s="2"/>
      <c r="E29" s="4">
        <v>-455308586</v>
      </c>
      <c r="F29" s="2"/>
      <c r="G29" s="4">
        <v>0</v>
      </c>
      <c r="H29" s="2"/>
      <c r="I29" s="4">
        <v>-455308586</v>
      </c>
      <c r="K29" s="6">
        <v>0.1633</v>
      </c>
      <c r="M29" s="4">
        <v>0</v>
      </c>
      <c r="O29" s="4">
        <v>3685025335</v>
      </c>
      <c r="Q29" s="4">
        <v>4206758458</v>
      </c>
      <c r="R29" s="3"/>
      <c r="S29" s="2">
        <v>7891783793</v>
      </c>
      <c r="T29" s="4"/>
      <c r="U29" s="6">
        <v>0.20230000000000001</v>
      </c>
    </row>
    <row r="30" spans="1:21" ht="21">
      <c r="A30" s="3" t="s">
        <v>156</v>
      </c>
      <c r="C30" s="4">
        <v>0</v>
      </c>
      <c r="D30" s="2"/>
      <c r="E30" s="4">
        <v>0</v>
      </c>
      <c r="F30" s="2"/>
      <c r="G30" s="4">
        <v>0</v>
      </c>
      <c r="H30" s="2"/>
      <c r="I30" s="4">
        <v>0</v>
      </c>
      <c r="K30" s="6">
        <v>0</v>
      </c>
      <c r="M30" s="4">
        <v>0</v>
      </c>
      <c r="O30" s="4">
        <v>0</v>
      </c>
      <c r="Q30" s="4">
        <v>-741697154</v>
      </c>
      <c r="R30" s="3"/>
      <c r="S30" s="2">
        <v>-741697154</v>
      </c>
      <c r="T30" s="4"/>
      <c r="U30" s="6">
        <v>-1.9E-2</v>
      </c>
    </row>
    <row r="31" spans="1:21" ht="21">
      <c r="A31" s="3" t="s">
        <v>125</v>
      </c>
      <c r="C31" s="4">
        <v>0</v>
      </c>
      <c r="D31" s="2"/>
      <c r="E31" s="4">
        <v>0</v>
      </c>
      <c r="F31" s="2"/>
      <c r="G31" s="4">
        <v>0</v>
      </c>
      <c r="H31" s="2"/>
      <c r="I31" s="4">
        <v>0</v>
      </c>
      <c r="K31" s="6">
        <v>0</v>
      </c>
      <c r="M31" s="4">
        <v>0</v>
      </c>
      <c r="O31" s="4">
        <v>0</v>
      </c>
      <c r="Q31" s="4">
        <v>-211007207</v>
      </c>
      <c r="R31" s="3"/>
      <c r="S31" s="2">
        <v>-211007207</v>
      </c>
      <c r="T31" s="4"/>
      <c r="U31" s="6">
        <v>-5.4000000000000003E-3</v>
      </c>
    </row>
    <row r="32" spans="1:21" ht="21">
      <c r="A32" s="3" t="s">
        <v>130</v>
      </c>
      <c r="C32" s="4">
        <v>0</v>
      </c>
      <c r="D32" s="2"/>
      <c r="E32" s="4">
        <v>-350767490</v>
      </c>
      <c r="F32" s="2"/>
      <c r="G32" s="4">
        <v>0</v>
      </c>
      <c r="H32" s="2"/>
      <c r="I32" s="4">
        <v>-350767490</v>
      </c>
      <c r="K32" s="6">
        <v>0.1258</v>
      </c>
      <c r="M32" s="4">
        <v>1300000000</v>
      </c>
      <c r="O32" s="4">
        <v>2920404449</v>
      </c>
      <c r="Q32" s="4">
        <v>1118766884</v>
      </c>
      <c r="R32" s="3"/>
      <c r="S32" s="2">
        <v>5339171333</v>
      </c>
      <c r="T32" s="4"/>
      <c r="U32" s="6">
        <v>0.13689999999999999</v>
      </c>
    </row>
    <row r="33" spans="1:21" ht="21">
      <c r="A33" s="3" t="s">
        <v>145</v>
      </c>
      <c r="C33" s="4">
        <v>0</v>
      </c>
      <c r="D33" s="2"/>
      <c r="E33" s="4">
        <v>0</v>
      </c>
      <c r="F33" s="2"/>
      <c r="G33" s="4">
        <v>0</v>
      </c>
      <c r="H33" s="2"/>
      <c r="I33" s="4">
        <v>0</v>
      </c>
      <c r="K33" s="6">
        <v>0</v>
      </c>
      <c r="M33" s="4">
        <v>0</v>
      </c>
      <c r="O33" s="4">
        <v>0</v>
      </c>
      <c r="Q33" s="4">
        <v>688751575</v>
      </c>
      <c r="R33" s="3"/>
      <c r="S33" s="2">
        <v>688751575</v>
      </c>
      <c r="T33" s="4"/>
      <c r="U33" s="6">
        <v>1.77E-2</v>
      </c>
    </row>
    <row r="34" spans="1:21" ht="21">
      <c r="A34" s="3" t="s">
        <v>136</v>
      </c>
      <c r="C34" s="4">
        <v>0</v>
      </c>
      <c r="D34" s="2"/>
      <c r="E34" s="4">
        <v>0</v>
      </c>
      <c r="F34" s="2"/>
      <c r="G34" s="4">
        <v>0</v>
      </c>
      <c r="H34" s="2"/>
      <c r="I34" s="4">
        <v>0</v>
      </c>
      <c r="K34" s="6">
        <v>0</v>
      </c>
      <c r="M34" s="4">
        <v>250494400</v>
      </c>
      <c r="O34" s="4">
        <v>0</v>
      </c>
      <c r="Q34" s="4">
        <v>-527407288</v>
      </c>
      <c r="R34" s="3"/>
      <c r="S34" s="2">
        <v>-276912888</v>
      </c>
      <c r="T34" s="4"/>
      <c r="U34" s="6">
        <v>-7.1000000000000004E-3</v>
      </c>
    </row>
    <row r="35" spans="1:21" ht="21">
      <c r="A35" s="3" t="s">
        <v>162</v>
      </c>
      <c r="C35" s="4">
        <v>0</v>
      </c>
      <c r="D35" s="2"/>
      <c r="E35" s="4">
        <v>0</v>
      </c>
      <c r="F35" s="2"/>
      <c r="G35" s="4">
        <v>0</v>
      </c>
      <c r="H35" s="2"/>
      <c r="I35" s="4">
        <v>0</v>
      </c>
      <c r="K35" s="6">
        <v>0</v>
      </c>
      <c r="M35" s="4">
        <v>0</v>
      </c>
      <c r="O35" s="4">
        <v>0</v>
      </c>
      <c r="Q35" s="4">
        <v>846884237</v>
      </c>
      <c r="R35" s="3"/>
      <c r="S35" s="2">
        <v>846884237</v>
      </c>
      <c r="T35" s="4"/>
      <c r="U35" s="6">
        <v>2.1700000000000001E-2</v>
      </c>
    </row>
    <row r="36" spans="1:21" ht="21">
      <c r="A36" s="3" t="s">
        <v>112</v>
      </c>
      <c r="C36" s="4">
        <v>0</v>
      </c>
      <c r="D36" s="2"/>
      <c r="E36" s="4">
        <v>0</v>
      </c>
      <c r="F36" s="2"/>
      <c r="G36" s="4">
        <v>0</v>
      </c>
      <c r="H36" s="2"/>
      <c r="I36" s="4">
        <v>0</v>
      </c>
      <c r="K36" s="6">
        <v>0</v>
      </c>
      <c r="M36" s="4">
        <v>0</v>
      </c>
      <c r="O36" s="4">
        <v>0</v>
      </c>
      <c r="Q36" s="4">
        <v>2421455052</v>
      </c>
      <c r="R36" s="3"/>
      <c r="S36" s="2">
        <v>2421455052</v>
      </c>
      <c r="T36" s="4"/>
      <c r="U36" s="6">
        <v>6.2100000000000002E-2</v>
      </c>
    </row>
    <row r="37" spans="1:21" ht="21">
      <c r="A37" s="3" t="s">
        <v>135</v>
      </c>
      <c r="C37" s="4">
        <v>0</v>
      </c>
      <c r="D37" s="2"/>
      <c r="E37" s="4">
        <v>0</v>
      </c>
      <c r="F37" s="2"/>
      <c r="G37" s="4">
        <v>0</v>
      </c>
      <c r="H37" s="2"/>
      <c r="I37" s="4">
        <v>0</v>
      </c>
      <c r="K37" s="6">
        <v>0</v>
      </c>
      <c r="M37" s="4">
        <v>238000000</v>
      </c>
      <c r="O37" s="4">
        <v>0</v>
      </c>
      <c r="Q37" s="4">
        <v>1203565210</v>
      </c>
      <c r="R37" s="3"/>
      <c r="S37" s="2">
        <v>1441565210</v>
      </c>
      <c r="T37" s="4"/>
      <c r="U37" s="6">
        <v>3.6999999999999998E-2</v>
      </c>
    </row>
    <row r="38" spans="1:21" ht="21">
      <c r="A38" s="3" t="s">
        <v>178</v>
      </c>
      <c r="C38" s="4">
        <v>0</v>
      </c>
      <c r="D38" s="2"/>
      <c r="E38" s="4">
        <v>1156328662</v>
      </c>
      <c r="F38" s="2"/>
      <c r="G38" s="4">
        <v>0</v>
      </c>
      <c r="H38" s="2"/>
      <c r="I38" s="4">
        <v>1156328662</v>
      </c>
      <c r="K38" s="6">
        <v>-0.41470000000000001</v>
      </c>
      <c r="M38" s="4">
        <v>0</v>
      </c>
      <c r="O38" s="4">
        <v>1948093564</v>
      </c>
      <c r="Q38" s="4">
        <v>961002319</v>
      </c>
      <c r="R38" s="3"/>
      <c r="S38" s="2">
        <v>2909095883</v>
      </c>
      <c r="T38" s="4"/>
      <c r="U38" s="6">
        <v>7.46E-2</v>
      </c>
    </row>
    <row r="39" spans="1:21" ht="21">
      <c r="A39" s="3" t="s">
        <v>152</v>
      </c>
      <c r="C39" s="4">
        <v>0</v>
      </c>
      <c r="D39" s="2"/>
      <c r="E39" s="4">
        <v>0</v>
      </c>
      <c r="F39" s="2"/>
      <c r="G39" s="4">
        <v>0</v>
      </c>
      <c r="H39" s="2"/>
      <c r="I39" s="4">
        <v>0</v>
      </c>
      <c r="K39" s="6">
        <v>0</v>
      </c>
      <c r="M39" s="4">
        <v>0</v>
      </c>
      <c r="O39" s="4">
        <v>0</v>
      </c>
      <c r="Q39" s="4">
        <v>280932593</v>
      </c>
      <c r="R39" s="3"/>
      <c r="S39" s="2">
        <v>280932593</v>
      </c>
      <c r="T39" s="4"/>
      <c r="U39" s="6">
        <v>7.1999999999999998E-3</v>
      </c>
    </row>
    <row r="40" spans="1:21" ht="21">
      <c r="A40" s="3" t="s">
        <v>183</v>
      </c>
      <c r="C40" s="4">
        <v>0</v>
      </c>
      <c r="D40" s="2"/>
      <c r="E40" s="4">
        <v>0</v>
      </c>
      <c r="F40" s="2"/>
      <c r="G40" s="4">
        <v>0</v>
      </c>
      <c r="H40" s="2"/>
      <c r="I40" s="4">
        <v>0</v>
      </c>
      <c r="K40" s="6">
        <v>0</v>
      </c>
      <c r="M40" s="4">
        <v>700000</v>
      </c>
      <c r="O40" s="4">
        <v>0</v>
      </c>
      <c r="Q40" s="4">
        <v>-1688283085</v>
      </c>
      <c r="R40" s="3"/>
      <c r="S40" s="2">
        <v>-1687583085</v>
      </c>
      <c r="T40" s="4"/>
      <c r="U40" s="6">
        <v>-4.3299999999999998E-2</v>
      </c>
    </row>
    <row r="41" spans="1:21" ht="21">
      <c r="A41" s="3" t="s">
        <v>137</v>
      </c>
      <c r="C41" s="4">
        <v>0</v>
      </c>
      <c r="D41" s="2"/>
      <c r="E41" s="4">
        <v>0</v>
      </c>
      <c r="F41" s="2"/>
      <c r="G41" s="4">
        <v>0</v>
      </c>
      <c r="H41" s="2"/>
      <c r="I41" s="4">
        <v>0</v>
      </c>
      <c r="K41" s="6">
        <v>0</v>
      </c>
      <c r="M41" s="4">
        <v>0</v>
      </c>
      <c r="O41" s="4">
        <v>0</v>
      </c>
      <c r="Q41" s="4">
        <v>-1833807321</v>
      </c>
      <c r="R41" s="3"/>
      <c r="S41" s="2">
        <v>-1833807321</v>
      </c>
      <c r="T41" s="4"/>
      <c r="U41" s="6">
        <v>-4.7E-2</v>
      </c>
    </row>
    <row r="42" spans="1:21" ht="21">
      <c r="A42" s="3" t="s">
        <v>133</v>
      </c>
      <c r="C42" s="4">
        <v>0</v>
      </c>
      <c r="D42" s="2"/>
      <c r="E42" s="4">
        <v>0</v>
      </c>
      <c r="F42" s="2"/>
      <c r="G42" s="4">
        <v>0</v>
      </c>
      <c r="H42" s="2"/>
      <c r="I42" s="4">
        <v>0</v>
      </c>
      <c r="K42" s="6">
        <v>0</v>
      </c>
      <c r="M42" s="4">
        <v>0</v>
      </c>
      <c r="O42" s="4">
        <v>0</v>
      </c>
      <c r="Q42" s="4">
        <v>-566364085</v>
      </c>
      <c r="R42" s="3"/>
      <c r="S42" s="2">
        <v>-566364085</v>
      </c>
      <c r="T42" s="4"/>
      <c r="U42" s="6">
        <v>-1.4500000000000001E-2</v>
      </c>
    </row>
    <row r="43" spans="1:21" ht="21">
      <c r="A43" s="3" t="s">
        <v>132</v>
      </c>
      <c r="C43" s="4">
        <v>0</v>
      </c>
      <c r="D43" s="2"/>
      <c r="E43" s="4">
        <v>0</v>
      </c>
      <c r="F43" s="2"/>
      <c r="G43" s="4">
        <v>0</v>
      </c>
      <c r="H43" s="2"/>
      <c r="I43" s="4">
        <v>0</v>
      </c>
      <c r="K43" s="6">
        <v>0</v>
      </c>
      <c r="M43" s="4">
        <v>147420000</v>
      </c>
      <c r="O43" s="4">
        <v>0</v>
      </c>
      <c r="Q43" s="4">
        <v>619200668</v>
      </c>
      <c r="R43" s="3"/>
      <c r="S43" s="2">
        <v>766620668</v>
      </c>
      <c r="T43" s="4"/>
      <c r="U43" s="6">
        <v>1.9699999999999999E-2</v>
      </c>
    </row>
    <row r="44" spans="1:21" ht="21">
      <c r="A44" s="3" t="s">
        <v>128</v>
      </c>
      <c r="C44" s="4">
        <v>0</v>
      </c>
      <c r="D44" s="2"/>
      <c r="E44" s="4">
        <v>0</v>
      </c>
      <c r="F44" s="2"/>
      <c r="G44" s="4">
        <v>0</v>
      </c>
      <c r="H44" s="2"/>
      <c r="I44" s="4">
        <v>0</v>
      </c>
      <c r="K44" s="6">
        <v>0</v>
      </c>
      <c r="M44" s="4">
        <v>0</v>
      </c>
      <c r="O44" s="4">
        <v>0</v>
      </c>
      <c r="Q44" s="4">
        <v>258316751</v>
      </c>
      <c r="R44" s="3"/>
      <c r="S44" s="2">
        <v>258316751</v>
      </c>
      <c r="T44" s="4"/>
      <c r="U44" s="6">
        <v>6.6E-3</v>
      </c>
    </row>
    <row r="45" spans="1:21" ht="21">
      <c r="A45" s="3" t="s">
        <v>129</v>
      </c>
      <c r="C45" s="4">
        <v>0</v>
      </c>
      <c r="D45" s="2"/>
      <c r="E45" s="4">
        <v>0</v>
      </c>
      <c r="F45" s="2"/>
      <c r="G45" s="4">
        <v>0</v>
      </c>
      <c r="H45" s="2"/>
      <c r="I45" s="4">
        <v>0</v>
      </c>
      <c r="K45" s="6">
        <v>0</v>
      </c>
      <c r="M45" s="4">
        <v>0</v>
      </c>
      <c r="O45" s="4">
        <v>0</v>
      </c>
      <c r="Q45" s="4">
        <v>829133700</v>
      </c>
      <c r="R45" s="3"/>
      <c r="S45" s="2">
        <v>829133700</v>
      </c>
      <c r="T45" s="4"/>
      <c r="U45" s="6">
        <v>2.1299999999999999E-2</v>
      </c>
    </row>
    <row r="46" spans="1:21" ht="21">
      <c r="A46" s="3" t="s">
        <v>102</v>
      </c>
      <c r="C46" s="4">
        <v>0</v>
      </c>
      <c r="D46" s="2"/>
      <c r="E46" s="4">
        <v>0</v>
      </c>
      <c r="F46" s="2"/>
      <c r="G46" s="4">
        <v>0</v>
      </c>
      <c r="H46" s="2"/>
      <c r="I46" s="4">
        <v>0</v>
      </c>
      <c r="K46" s="6">
        <v>0</v>
      </c>
      <c r="M46" s="4">
        <v>0</v>
      </c>
      <c r="O46" s="4">
        <v>0</v>
      </c>
      <c r="Q46" s="4">
        <v>-51249799</v>
      </c>
      <c r="R46" s="3"/>
      <c r="S46" s="2">
        <v>-51249799</v>
      </c>
      <c r="T46" s="4"/>
      <c r="U46" s="6">
        <v>-1.2999999999999999E-3</v>
      </c>
    </row>
    <row r="47" spans="1:21" ht="21">
      <c r="A47" s="3" t="s">
        <v>161</v>
      </c>
      <c r="C47" s="4">
        <v>0</v>
      </c>
      <c r="D47" s="2"/>
      <c r="E47" s="4">
        <v>0</v>
      </c>
      <c r="F47" s="2"/>
      <c r="G47" s="4">
        <v>0</v>
      </c>
      <c r="H47" s="2"/>
      <c r="I47" s="4">
        <v>0</v>
      </c>
      <c r="K47" s="6">
        <v>0</v>
      </c>
      <c r="M47" s="4">
        <v>0</v>
      </c>
      <c r="O47" s="4">
        <v>0</v>
      </c>
      <c r="Q47" s="4">
        <v>41250168</v>
      </c>
      <c r="R47" s="3"/>
      <c r="S47" s="2">
        <v>41250168</v>
      </c>
      <c r="T47" s="4"/>
      <c r="U47" s="6">
        <v>1.1000000000000001E-3</v>
      </c>
    </row>
    <row r="48" spans="1:21" ht="21">
      <c r="A48" s="3" t="s">
        <v>117</v>
      </c>
      <c r="C48" s="4">
        <v>0</v>
      </c>
      <c r="D48" s="2"/>
      <c r="E48" s="4">
        <v>0</v>
      </c>
      <c r="F48" s="2"/>
      <c r="G48" s="4">
        <v>0</v>
      </c>
      <c r="H48" s="2"/>
      <c r="I48" s="4">
        <v>0</v>
      </c>
      <c r="K48" s="6">
        <v>0</v>
      </c>
      <c r="M48" s="4">
        <v>0</v>
      </c>
      <c r="O48" s="4">
        <v>0</v>
      </c>
      <c r="Q48" s="4">
        <v>50478144</v>
      </c>
      <c r="R48" s="3"/>
      <c r="S48" s="2">
        <v>50478144</v>
      </c>
      <c r="T48" s="4"/>
      <c r="U48" s="6">
        <v>1.2999999999999999E-3</v>
      </c>
    </row>
    <row r="49" spans="1:21" ht="21">
      <c r="A49" s="3" t="s">
        <v>109</v>
      </c>
      <c r="C49" s="4">
        <v>0</v>
      </c>
      <c r="D49" s="2"/>
      <c r="E49" s="4">
        <v>0</v>
      </c>
      <c r="F49" s="2"/>
      <c r="G49" s="4">
        <v>0</v>
      </c>
      <c r="H49" s="2"/>
      <c r="I49" s="4">
        <v>0</v>
      </c>
      <c r="K49" s="6">
        <v>0</v>
      </c>
      <c r="M49" s="4">
        <v>114965136</v>
      </c>
      <c r="O49" s="4">
        <v>0</v>
      </c>
      <c r="Q49" s="4">
        <v>-1066628439</v>
      </c>
      <c r="R49" s="3"/>
      <c r="S49" s="2">
        <v>-951663303</v>
      </c>
      <c r="T49" s="4"/>
      <c r="U49" s="6">
        <v>-2.4400000000000002E-2</v>
      </c>
    </row>
    <row r="50" spans="1:21" ht="21">
      <c r="A50" s="3" t="s">
        <v>124</v>
      </c>
      <c r="C50" s="4">
        <v>0</v>
      </c>
      <c r="D50" s="2"/>
      <c r="E50" s="4">
        <v>-331439581</v>
      </c>
      <c r="F50" s="2"/>
      <c r="G50" s="4">
        <v>0</v>
      </c>
      <c r="H50" s="2"/>
      <c r="I50" s="4">
        <v>-331439581</v>
      </c>
      <c r="K50" s="6">
        <v>0.11890000000000001</v>
      </c>
      <c r="M50" s="4">
        <v>0</v>
      </c>
      <c r="O50" s="4">
        <v>-331439581</v>
      </c>
      <c r="Q50" s="4">
        <v>-26884670</v>
      </c>
      <c r="R50" s="3"/>
      <c r="S50" s="2">
        <v>-358324251</v>
      </c>
      <c r="T50" s="4"/>
      <c r="U50" s="6">
        <v>-9.1999999999999998E-3</v>
      </c>
    </row>
    <row r="51" spans="1:21" ht="21">
      <c r="A51" s="3" t="s">
        <v>105</v>
      </c>
      <c r="C51" s="4">
        <v>0</v>
      </c>
      <c r="D51" s="2"/>
      <c r="E51" s="4">
        <v>0</v>
      </c>
      <c r="F51" s="2"/>
      <c r="G51" s="4">
        <v>0</v>
      </c>
      <c r="H51" s="2"/>
      <c r="I51" s="4">
        <v>0</v>
      </c>
      <c r="K51" s="6">
        <v>0</v>
      </c>
      <c r="M51" s="4">
        <v>0</v>
      </c>
      <c r="O51" s="4">
        <v>0</v>
      </c>
      <c r="Q51" s="4">
        <v>-1311745778</v>
      </c>
      <c r="R51" s="3"/>
      <c r="S51" s="2">
        <v>-1311745778</v>
      </c>
      <c r="T51" s="4"/>
      <c r="U51" s="6">
        <v>-3.3599999999999998E-2</v>
      </c>
    </row>
    <row r="52" spans="1:21" ht="21">
      <c r="A52" s="3" t="s">
        <v>122</v>
      </c>
      <c r="C52" s="4">
        <v>0</v>
      </c>
      <c r="D52" s="2"/>
      <c r="E52" s="4">
        <v>0</v>
      </c>
      <c r="F52" s="2"/>
      <c r="G52" s="4">
        <v>0</v>
      </c>
      <c r="H52" s="2"/>
      <c r="I52" s="4">
        <v>0</v>
      </c>
      <c r="K52" s="6">
        <v>0</v>
      </c>
      <c r="M52" s="4">
        <v>0</v>
      </c>
      <c r="O52" s="4">
        <v>0</v>
      </c>
      <c r="Q52" s="4">
        <v>2054468313</v>
      </c>
      <c r="R52" s="3"/>
      <c r="S52" s="2">
        <v>2054468313</v>
      </c>
      <c r="T52" s="4"/>
      <c r="U52" s="6">
        <v>5.2699999999999997E-2</v>
      </c>
    </row>
    <row r="53" spans="1:21" ht="21">
      <c r="A53" s="3" t="s">
        <v>139</v>
      </c>
      <c r="C53" s="4">
        <v>0</v>
      </c>
      <c r="D53" s="2"/>
      <c r="E53" s="4">
        <v>0</v>
      </c>
      <c r="F53" s="2"/>
      <c r="G53" s="4">
        <v>0</v>
      </c>
      <c r="H53" s="2"/>
      <c r="I53" s="4">
        <v>0</v>
      </c>
      <c r="K53" s="6">
        <v>0</v>
      </c>
      <c r="M53" s="4">
        <v>0</v>
      </c>
      <c r="O53" s="4">
        <v>0</v>
      </c>
      <c r="Q53" s="4">
        <v>-3405539415</v>
      </c>
      <c r="R53" s="3"/>
      <c r="S53" s="2">
        <v>-3405539415</v>
      </c>
      <c r="T53" s="4"/>
      <c r="U53" s="6">
        <v>-8.7300000000000003E-2</v>
      </c>
    </row>
    <row r="54" spans="1:21" ht="21">
      <c r="A54" s="3" t="s">
        <v>131</v>
      </c>
      <c r="C54" s="4">
        <v>0</v>
      </c>
      <c r="D54" s="2"/>
      <c r="E54" s="4">
        <v>0</v>
      </c>
      <c r="F54" s="2"/>
      <c r="G54" s="4">
        <v>0</v>
      </c>
      <c r="H54" s="2"/>
      <c r="I54" s="4">
        <v>0</v>
      </c>
      <c r="K54" s="6">
        <v>0</v>
      </c>
      <c r="M54" s="4">
        <v>0</v>
      </c>
      <c r="O54" s="4">
        <v>0</v>
      </c>
      <c r="Q54" s="4">
        <v>103873779</v>
      </c>
      <c r="R54" s="3"/>
      <c r="S54" s="2">
        <v>103873779</v>
      </c>
      <c r="T54" s="4"/>
      <c r="U54" s="6">
        <v>2.7000000000000001E-3</v>
      </c>
    </row>
    <row r="55" spans="1:21" ht="21">
      <c r="A55" s="3" t="s">
        <v>177</v>
      </c>
      <c r="C55" s="4">
        <v>0</v>
      </c>
      <c r="D55" s="2"/>
      <c r="E55" s="4">
        <v>1848925163</v>
      </c>
      <c r="F55" s="2"/>
      <c r="G55" s="4">
        <v>0</v>
      </c>
      <c r="H55" s="2"/>
      <c r="I55" s="4">
        <v>1848925163</v>
      </c>
      <c r="K55" s="6">
        <v>-0.66300000000000003</v>
      </c>
      <c r="M55" s="4">
        <v>0</v>
      </c>
      <c r="O55" s="4">
        <v>4156316562</v>
      </c>
      <c r="Q55" s="4">
        <v>1097633038</v>
      </c>
      <c r="R55" s="3"/>
      <c r="S55" s="2">
        <v>5253949600</v>
      </c>
      <c r="T55" s="4"/>
      <c r="U55" s="6">
        <v>0.13469999999999999</v>
      </c>
    </row>
    <row r="56" spans="1:21" ht="21">
      <c r="A56" s="3" t="s">
        <v>126</v>
      </c>
      <c r="C56" s="4">
        <v>0</v>
      </c>
      <c r="D56" s="2"/>
      <c r="E56" s="4">
        <v>0</v>
      </c>
      <c r="F56" s="2"/>
      <c r="G56" s="4">
        <v>0</v>
      </c>
      <c r="H56" s="2"/>
      <c r="I56" s="4">
        <v>0</v>
      </c>
      <c r="K56" s="6">
        <v>0</v>
      </c>
      <c r="M56" s="4">
        <v>2270000</v>
      </c>
      <c r="O56" s="4">
        <v>0</v>
      </c>
      <c r="Q56" s="4">
        <v>12958633</v>
      </c>
      <c r="R56" s="3"/>
      <c r="S56" s="2">
        <v>15228633</v>
      </c>
      <c r="T56" s="4"/>
      <c r="U56" s="6">
        <v>4.0000000000000002E-4</v>
      </c>
    </row>
    <row r="57" spans="1:21" ht="21">
      <c r="A57" s="3" t="s">
        <v>154</v>
      </c>
      <c r="C57" s="4">
        <v>0</v>
      </c>
      <c r="D57" s="2"/>
      <c r="E57" s="4">
        <v>-1342652904</v>
      </c>
      <c r="F57" s="2"/>
      <c r="G57" s="4">
        <v>0</v>
      </c>
      <c r="H57" s="2"/>
      <c r="I57" s="4">
        <v>-1342652904</v>
      </c>
      <c r="K57" s="6">
        <v>0.48149999999999998</v>
      </c>
      <c r="M57" s="4">
        <v>0</v>
      </c>
      <c r="O57" s="4">
        <v>-2145515215</v>
      </c>
      <c r="Q57" s="4">
        <v>634558064</v>
      </c>
      <c r="R57" s="3"/>
      <c r="S57" s="2">
        <v>-1510957151</v>
      </c>
      <c r="T57" s="4"/>
      <c r="U57" s="6">
        <v>-3.8699999999999998E-2</v>
      </c>
    </row>
    <row r="58" spans="1:21" ht="21">
      <c r="A58" s="3" t="s">
        <v>134</v>
      </c>
      <c r="C58" s="4">
        <v>0</v>
      </c>
      <c r="D58" s="2"/>
      <c r="E58" s="4">
        <v>0</v>
      </c>
      <c r="F58" s="2"/>
      <c r="G58" s="4">
        <v>0</v>
      </c>
      <c r="H58" s="2"/>
      <c r="I58" s="4">
        <v>0</v>
      </c>
      <c r="K58" s="6">
        <v>0</v>
      </c>
      <c r="M58" s="4">
        <v>900000000</v>
      </c>
      <c r="O58" s="4">
        <v>0</v>
      </c>
      <c r="Q58" s="4">
        <v>999625076</v>
      </c>
      <c r="R58" s="3"/>
      <c r="S58" s="2">
        <v>1899625076</v>
      </c>
      <c r="T58" s="4"/>
      <c r="U58" s="6">
        <v>4.87E-2</v>
      </c>
    </row>
    <row r="59" spans="1:21" ht="21">
      <c r="A59" s="3" t="s">
        <v>202</v>
      </c>
      <c r="C59" s="4">
        <v>0</v>
      </c>
      <c r="D59" s="2"/>
      <c r="E59" s="4">
        <v>0</v>
      </c>
      <c r="F59" s="2"/>
      <c r="G59" s="4">
        <v>0</v>
      </c>
      <c r="H59" s="2"/>
      <c r="I59" s="4">
        <v>0</v>
      </c>
      <c r="K59" s="6">
        <v>0</v>
      </c>
      <c r="M59" s="4">
        <v>0</v>
      </c>
      <c r="O59" s="4">
        <v>0</v>
      </c>
      <c r="Q59" s="4">
        <v>-62678533</v>
      </c>
      <c r="R59" s="3"/>
      <c r="S59" s="2">
        <v>-62678533</v>
      </c>
      <c r="T59" s="4"/>
      <c r="U59" s="6">
        <v>-1.6000000000000001E-3</v>
      </c>
    </row>
    <row r="60" spans="1:21" ht="21">
      <c r="A60" s="3" t="s">
        <v>150</v>
      </c>
      <c r="C60" s="4">
        <v>0</v>
      </c>
      <c r="D60" s="2"/>
      <c r="E60" s="4">
        <v>0</v>
      </c>
      <c r="F60" s="2"/>
      <c r="G60" s="4">
        <v>0</v>
      </c>
      <c r="H60" s="2"/>
      <c r="I60" s="4">
        <v>0</v>
      </c>
      <c r="K60" s="6">
        <v>0</v>
      </c>
      <c r="M60" s="4">
        <v>0</v>
      </c>
      <c r="O60" s="4">
        <v>0</v>
      </c>
      <c r="Q60" s="4">
        <v>4843198965</v>
      </c>
      <c r="R60" s="3"/>
      <c r="S60" s="2">
        <v>4843198965</v>
      </c>
      <c r="T60" s="4"/>
      <c r="U60" s="6">
        <v>0.1241</v>
      </c>
    </row>
    <row r="61" spans="1:21" ht="21">
      <c r="A61" s="3" t="s">
        <v>138</v>
      </c>
      <c r="C61" s="4">
        <v>0</v>
      </c>
      <c r="D61" s="2"/>
      <c r="E61" s="4">
        <v>0</v>
      </c>
      <c r="F61" s="2"/>
      <c r="G61" s="4">
        <v>0</v>
      </c>
      <c r="H61" s="2"/>
      <c r="I61" s="4">
        <v>0</v>
      </c>
      <c r="K61" s="6">
        <v>0</v>
      </c>
      <c r="M61" s="4">
        <v>337500000</v>
      </c>
      <c r="O61" s="4">
        <v>0</v>
      </c>
      <c r="Q61" s="4">
        <v>1538698898</v>
      </c>
      <c r="R61" s="3"/>
      <c r="S61" s="2">
        <v>1876198898</v>
      </c>
      <c r="T61" s="4"/>
      <c r="U61" s="6">
        <v>4.8099999999999997E-2</v>
      </c>
    </row>
    <row r="62" spans="1:21" ht="21">
      <c r="A62" s="3" t="s">
        <v>114</v>
      </c>
      <c r="C62" s="4">
        <v>0</v>
      </c>
      <c r="D62" s="2"/>
      <c r="E62" s="4">
        <v>0</v>
      </c>
      <c r="F62" s="2"/>
      <c r="G62" s="4">
        <v>0</v>
      </c>
      <c r="H62" s="2"/>
      <c r="I62" s="4">
        <v>0</v>
      </c>
      <c r="K62" s="6">
        <v>0</v>
      </c>
      <c r="M62" s="4">
        <v>0</v>
      </c>
      <c r="O62" s="4">
        <v>0</v>
      </c>
      <c r="Q62" s="4">
        <v>-895801047</v>
      </c>
      <c r="R62" s="3"/>
      <c r="S62" s="2">
        <v>-895801047</v>
      </c>
      <c r="T62" s="4"/>
      <c r="U62" s="6">
        <v>-2.3E-2</v>
      </c>
    </row>
    <row r="63" spans="1:21" ht="21">
      <c r="A63" s="3" t="s">
        <v>153</v>
      </c>
      <c r="C63" s="4">
        <v>0</v>
      </c>
      <c r="D63" s="2"/>
      <c r="E63" s="4">
        <v>462859502</v>
      </c>
      <c r="F63" s="2"/>
      <c r="G63" s="4">
        <v>0</v>
      </c>
      <c r="H63" s="2"/>
      <c r="I63" s="4">
        <v>462859502</v>
      </c>
      <c r="K63" s="6">
        <v>-0.16600000000000001</v>
      </c>
      <c r="M63" s="4">
        <v>433516689</v>
      </c>
      <c r="O63" s="4">
        <v>-451819410</v>
      </c>
      <c r="Q63" s="4">
        <v>418788263</v>
      </c>
      <c r="R63" s="3"/>
      <c r="S63" s="2">
        <v>400485542</v>
      </c>
      <c r="T63" s="4"/>
      <c r="U63" s="6">
        <v>1.03E-2</v>
      </c>
    </row>
    <row r="64" spans="1:21" ht="21">
      <c r="A64" s="3" t="s">
        <v>149</v>
      </c>
      <c r="C64" s="4">
        <v>0</v>
      </c>
      <c r="D64" s="2"/>
      <c r="E64" s="4">
        <v>0</v>
      </c>
      <c r="F64" s="2"/>
      <c r="G64" s="4">
        <v>0</v>
      </c>
      <c r="H64" s="2"/>
      <c r="I64" s="4">
        <v>0</v>
      </c>
      <c r="K64" s="6">
        <v>0</v>
      </c>
      <c r="M64" s="4">
        <v>0</v>
      </c>
      <c r="O64" s="4">
        <v>0</v>
      </c>
      <c r="Q64" s="4">
        <v>1509406771</v>
      </c>
      <c r="R64" s="3"/>
      <c r="S64" s="2">
        <v>1509406771</v>
      </c>
      <c r="T64" s="4"/>
      <c r="U64" s="6">
        <v>3.8699999999999998E-2</v>
      </c>
    </row>
    <row r="65" spans="1:21" ht="21">
      <c r="A65" s="3" t="s">
        <v>113</v>
      </c>
      <c r="C65" s="4">
        <v>0</v>
      </c>
      <c r="D65" s="2"/>
      <c r="E65" s="4">
        <v>-1152903812</v>
      </c>
      <c r="F65" s="2"/>
      <c r="G65" s="4">
        <v>0</v>
      </c>
      <c r="H65" s="2"/>
      <c r="I65" s="4">
        <v>-1152903812</v>
      </c>
      <c r="K65" s="6">
        <v>0.41339999999999999</v>
      </c>
      <c r="M65" s="4">
        <v>240000000</v>
      </c>
      <c r="O65" s="4">
        <v>-1927342452</v>
      </c>
      <c r="Q65" s="4">
        <v>0</v>
      </c>
      <c r="R65" s="3"/>
      <c r="S65" s="2">
        <v>-1687342452</v>
      </c>
      <c r="T65" s="4"/>
      <c r="U65" s="6">
        <v>-4.3299999999999998E-2</v>
      </c>
    </row>
    <row r="66" spans="1:21" ht="21">
      <c r="A66" s="3" t="s">
        <v>197</v>
      </c>
      <c r="C66" s="4">
        <v>425726044</v>
      </c>
      <c r="D66" s="2"/>
      <c r="E66" s="4">
        <v>-796739442</v>
      </c>
      <c r="F66" s="2"/>
      <c r="G66" s="4">
        <v>0</v>
      </c>
      <c r="H66" s="2"/>
      <c r="I66" s="4">
        <v>-371013398</v>
      </c>
      <c r="K66" s="6">
        <v>0.13300000000000001</v>
      </c>
      <c r="M66" s="4">
        <v>425726044</v>
      </c>
      <c r="O66" s="4">
        <v>-796739442</v>
      </c>
      <c r="Q66" s="4">
        <v>0</v>
      </c>
      <c r="R66" s="3"/>
      <c r="S66" s="2">
        <v>-371013398</v>
      </c>
      <c r="T66" s="4"/>
      <c r="U66" s="6">
        <v>-9.4999999999999998E-3</v>
      </c>
    </row>
    <row r="67" spans="1:21" ht="21">
      <c r="A67" s="3" t="s">
        <v>182</v>
      </c>
      <c r="C67" s="4">
        <v>0</v>
      </c>
      <c r="D67" s="2"/>
      <c r="E67" s="4">
        <v>-807168600</v>
      </c>
      <c r="F67" s="2"/>
      <c r="G67" s="4">
        <v>0</v>
      </c>
      <c r="H67" s="2"/>
      <c r="I67" s="4">
        <v>-807168600</v>
      </c>
      <c r="K67" s="6">
        <v>0.28939999999999999</v>
      </c>
      <c r="M67" s="4">
        <v>305988024</v>
      </c>
      <c r="O67" s="4">
        <v>-2417519104</v>
      </c>
      <c r="Q67" s="4">
        <v>0</v>
      </c>
      <c r="R67" s="3"/>
      <c r="S67" s="2">
        <v>-2111531080</v>
      </c>
      <c r="T67" s="4"/>
      <c r="U67" s="6">
        <v>-5.4100000000000002E-2</v>
      </c>
    </row>
    <row r="68" spans="1:21" ht="21">
      <c r="A68" s="3" t="s">
        <v>155</v>
      </c>
      <c r="C68" s="4">
        <v>0</v>
      </c>
      <c r="D68" s="2"/>
      <c r="E68" s="4">
        <v>-1056451289</v>
      </c>
      <c r="F68" s="2"/>
      <c r="G68" s="4">
        <v>0</v>
      </c>
      <c r="H68" s="2"/>
      <c r="I68" s="4">
        <v>-1056451289</v>
      </c>
      <c r="K68" s="6">
        <v>0.37880000000000003</v>
      </c>
      <c r="M68" s="4">
        <v>150476168</v>
      </c>
      <c r="O68" s="4">
        <v>-3792499106</v>
      </c>
      <c r="Q68" s="4">
        <v>0</v>
      </c>
      <c r="R68" s="3"/>
      <c r="S68" s="2">
        <v>-3642022938</v>
      </c>
      <c r="T68" s="4"/>
      <c r="U68" s="6">
        <v>-9.3399999999999997E-2</v>
      </c>
    </row>
    <row r="69" spans="1:21" ht="21">
      <c r="A69" s="3" t="s">
        <v>193</v>
      </c>
      <c r="C69" s="4">
        <v>0</v>
      </c>
      <c r="D69" s="2"/>
      <c r="E69" s="4">
        <v>-9464506</v>
      </c>
      <c r="F69" s="2"/>
      <c r="G69" s="4">
        <v>0</v>
      </c>
      <c r="H69" s="2"/>
      <c r="I69" s="4">
        <v>-9464506</v>
      </c>
      <c r="K69" s="6">
        <v>3.3999999999999998E-3</v>
      </c>
      <c r="M69" s="4">
        <v>0</v>
      </c>
      <c r="O69" s="4">
        <v>-9464506</v>
      </c>
      <c r="Q69" s="4">
        <v>0</v>
      </c>
      <c r="R69" s="3"/>
      <c r="S69" s="2">
        <v>-9464506</v>
      </c>
      <c r="T69" s="4"/>
      <c r="U69" s="6">
        <v>-2.0000000000000001E-4</v>
      </c>
    </row>
    <row r="70" spans="1:21" ht="21">
      <c r="A70" s="3" t="s">
        <v>196</v>
      </c>
      <c r="C70" s="4">
        <v>0</v>
      </c>
      <c r="D70" s="2"/>
      <c r="E70" s="4">
        <v>-275033993</v>
      </c>
      <c r="F70" s="2"/>
      <c r="G70" s="4">
        <v>0</v>
      </c>
      <c r="H70" s="2"/>
      <c r="I70" s="4">
        <v>-275033993</v>
      </c>
      <c r="K70" s="6">
        <v>9.8599999999999993E-2</v>
      </c>
      <c r="M70" s="4">
        <v>0</v>
      </c>
      <c r="O70" s="4">
        <v>-275033993</v>
      </c>
      <c r="Q70" s="4">
        <v>0</v>
      </c>
      <c r="R70" s="3"/>
      <c r="S70" s="2">
        <v>-275033993</v>
      </c>
      <c r="T70" s="4"/>
      <c r="U70" s="6">
        <v>-7.0000000000000001E-3</v>
      </c>
    </row>
    <row r="71" spans="1:21" ht="21">
      <c r="A71" s="3" t="s">
        <v>191</v>
      </c>
      <c r="C71" s="4">
        <v>0</v>
      </c>
      <c r="D71" s="2"/>
      <c r="E71" s="4">
        <v>-41124532</v>
      </c>
      <c r="F71" s="2"/>
      <c r="G71" s="4">
        <v>0</v>
      </c>
      <c r="H71" s="2"/>
      <c r="I71" s="4">
        <v>-41124532</v>
      </c>
      <c r="K71" s="6">
        <v>1.47E-2</v>
      </c>
      <c r="M71" s="4">
        <v>0</v>
      </c>
      <c r="O71" s="4">
        <v>-41124532</v>
      </c>
      <c r="Q71" s="4">
        <v>0</v>
      </c>
      <c r="R71" s="3"/>
      <c r="S71" s="2">
        <v>-41124532</v>
      </c>
      <c r="T71" s="4"/>
      <c r="U71" s="6">
        <v>-1.1000000000000001E-3</v>
      </c>
    </row>
    <row r="72" spans="1:21" ht="21">
      <c r="A72" s="3" t="s">
        <v>160</v>
      </c>
      <c r="C72" s="4">
        <v>0</v>
      </c>
      <c r="D72" s="2"/>
      <c r="E72" s="4">
        <v>-427998168</v>
      </c>
      <c r="F72" s="2"/>
      <c r="G72" s="4">
        <v>0</v>
      </c>
      <c r="H72" s="2"/>
      <c r="I72" s="4">
        <v>-427998168</v>
      </c>
      <c r="K72" s="6">
        <v>0.1535</v>
      </c>
      <c r="M72" s="4">
        <v>0</v>
      </c>
      <c r="O72" s="4">
        <v>-449399973</v>
      </c>
      <c r="Q72" s="4">
        <v>0</v>
      </c>
      <c r="R72" s="3"/>
      <c r="S72" s="2">
        <v>-449399973</v>
      </c>
      <c r="T72" s="4"/>
      <c r="U72" s="6">
        <v>-1.15E-2</v>
      </c>
    </row>
    <row r="73" spans="1:21" ht="21">
      <c r="A73" s="3" t="s">
        <v>188</v>
      </c>
      <c r="C73" s="4">
        <v>0</v>
      </c>
      <c r="D73" s="2"/>
      <c r="E73" s="4">
        <v>-748591429</v>
      </c>
      <c r="F73" s="2"/>
      <c r="G73" s="4">
        <v>0</v>
      </c>
      <c r="H73" s="2"/>
      <c r="I73" s="4">
        <v>-748591429</v>
      </c>
      <c r="K73" s="6">
        <v>0.26840000000000003</v>
      </c>
      <c r="M73" s="4">
        <v>0</v>
      </c>
      <c r="O73" s="4">
        <v>-785201229</v>
      </c>
      <c r="Q73" s="4">
        <v>0</v>
      </c>
      <c r="R73" s="3"/>
      <c r="S73" s="2">
        <v>-785201229</v>
      </c>
      <c r="T73" s="4"/>
      <c r="U73" s="6">
        <v>-2.01E-2</v>
      </c>
    </row>
    <row r="74" spans="1:21" ht="21">
      <c r="A74" s="3" t="s">
        <v>195</v>
      </c>
      <c r="C74" s="4">
        <v>0</v>
      </c>
      <c r="D74" s="2"/>
      <c r="E74" s="4">
        <v>-167774980</v>
      </c>
      <c r="F74" s="2"/>
      <c r="G74" s="4">
        <v>0</v>
      </c>
      <c r="H74" s="2"/>
      <c r="I74" s="4">
        <v>-167774980</v>
      </c>
      <c r="K74" s="6">
        <v>6.0199999999999997E-2</v>
      </c>
      <c r="M74" s="4">
        <v>0</v>
      </c>
      <c r="O74" s="4">
        <v>-167774980</v>
      </c>
      <c r="Q74" s="4">
        <v>0</v>
      </c>
      <c r="R74" s="3"/>
      <c r="S74" s="2">
        <v>-167774980</v>
      </c>
      <c r="T74" s="4"/>
      <c r="U74" s="6">
        <v>-4.3E-3</v>
      </c>
    </row>
    <row r="75" spans="1:21" ht="21">
      <c r="A75" s="3" t="s">
        <v>176</v>
      </c>
      <c r="C75" s="4">
        <v>0</v>
      </c>
      <c r="D75" s="2"/>
      <c r="E75" s="4">
        <v>-2258353019</v>
      </c>
      <c r="F75" s="2"/>
      <c r="G75" s="4">
        <v>0</v>
      </c>
      <c r="H75" s="2"/>
      <c r="I75" s="4">
        <v>-2258353019</v>
      </c>
      <c r="K75" s="6">
        <v>0.80979999999999996</v>
      </c>
      <c r="M75" s="4">
        <v>0</v>
      </c>
      <c r="O75" s="4">
        <v>-4179223659</v>
      </c>
      <c r="Q75" s="4">
        <v>0</v>
      </c>
      <c r="R75" s="3"/>
      <c r="S75" s="2">
        <v>-4179223659</v>
      </c>
      <c r="T75" s="4"/>
      <c r="U75" s="6">
        <v>-0.1071</v>
      </c>
    </row>
    <row r="76" spans="1:21" ht="21">
      <c r="A76" s="3" t="s">
        <v>189</v>
      </c>
      <c r="C76" s="4">
        <v>0</v>
      </c>
      <c r="D76" s="2"/>
      <c r="E76" s="4">
        <v>-1464243105</v>
      </c>
      <c r="F76" s="2"/>
      <c r="G76" s="4">
        <v>0</v>
      </c>
      <c r="H76" s="2"/>
      <c r="I76" s="4">
        <v>-1464243105</v>
      </c>
      <c r="K76" s="6">
        <v>0.52510000000000001</v>
      </c>
      <c r="M76" s="4">
        <v>0</v>
      </c>
      <c r="O76" s="4">
        <v>-1543450740</v>
      </c>
      <c r="Q76" s="4">
        <v>0</v>
      </c>
      <c r="R76" s="3"/>
      <c r="S76" s="2">
        <v>-1543450740</v>
      </c>
      <c r="T76" s="4"/>
      <c r="U76" s="6">
        <v>-3.9600000000000003E-2</v>
      </c>
    </row>
    <row r="77" spans="1:21" ht="21">
      <c r="A77" s="3" t="s">
        <v>194</v>
      </c>
      <c r="C77" s="4">
        <v>0</v>
      </c>
      <c r="D77" s="2"/>
      <c r="E77" s="4">
        <v>-528773702</v>
      </c>
      <c r="F77" s="2"/>
      <c r="G77" s="4">
        <v>0</v>
      </c>
      <c r="H77" s="2"/>
      <c r="I77" s="4">
        <v>-528773702</v>
      </c>
      <c r="K77" s="6">
        <v>0.18959999999999999</v>
      </c>
      <c r="M77" s="4">
        <v>0</v>
      </c>
      <c r="O77" s="4">
        <v>-528773702</v>
      </c>
      <c r="Q77" s="4">
        <v>0</v>
      </c>
      <c r="R77" s="3"/>
      <c r="S77" s="2">
        <v>-528773702</v>
      </c>
      <c r="T77" s="4"/>
      <c r="U77" s="6">
        <v>-1.3599999999999999E-2</v>
      </c>
    </row>
    <row r="78" spans="1:21" ht="21">
      <c r="A78" s="3" t="s">
        <v>179</v>
      </c>
      <c r="C78" s="4">
        <v>0</v>
      </c>
      <c r="D78" s="2"/>
      <c r="E78" s="4">
        <v>-218333142</v>
      </c>
      <c r="F78" s="2"/>
      <c r="G78" s="4">
        <v>0</v>
      </c>
      <c r="H78" s="2"/>
      <c r="I78" s="4">
        <v>-218333142</v>
      </c>
      <c r="K78" s="6">
        <v>7.8299999999999995E-2</v>
      </c>
      <c r="M78" s="4">
        <v>0</v>
      </c>
      <c r="O78" s="4">
        <v>-379293408</v>
      </c>
      <c r="Q78" s="4">
        <v>0</v>
      </c>
      <c r="R78" s="3"/>
      <c r="S78" s="2">
        <v>-379293408</v>
      </c>
      <c r="T78" s="4"/>
      <c r="U78" s="6">
        <v>-9.7000000000000003E-3</v>
      </c>
    </row>
    <row r="79" spans="1:21" ht="21.75" thickBot="1">
      <c r="A79" s="3" t="s">
        <v>71</v>
      </c>
      <c r="C79" s="23">
        <f>SUM(C9:C78)</f>
        <v>425726044</v>
      </c>
      <c r="E79" s="23">
        <f>SUM(E9:E78)</f>
        <v>-19994649687</v>
      </c>
      <c r="G79" s="23">
        <f>SUM(G9:G78)</f>
        <v>16057280397</v>
      </c>
      <c r="I79" s="23">
        <f>SUM(I9:I78)</f>
        <v>-3511643246</v>
      </c>
      <c r="K79" s="8">
        <f>SUM(K9:K78)</f>
        <v>1.2591999999999999</v>
      </c>
      <c r="M79" s="7">
        <f>SUM(M9:M78)</f>
        <v>8591242890</v>
      </c>
      <c r="O79" s="7">
        <f>SUM(O9:O78)</f>
        <v>-8879031224</v>
      </c>
      <c r="Q79" s="7">
        <f>SUM(Q9:Q78)</f>
        <v>35485388982</v>
      </c>
      <c r="S79" s="23">
        <f>SUM(S9:S78)</f>
        <v>35197600648</v>
      </c>
      <c r="U79" s="8">
        <f>SUM(U9:U78)</f>
        <v>0.90250000000000075</v>
      </c>
    </row>
    <row r="80" spans="1:21" ht="19.5" thickTop="1"/>
  </sheetData>
  <sortState xmlns:xlrd2="http://schemas.microsoft.com/office/spreadsheetml/2017/richdata2" ref="A9:U77">
    <sortCondition descending="1" ref="S9:S77"/>
  </sortState>
  <mergeCells count="17">
    <mergeCell ref="E8"/>
    <mergeCell ref="G8"/>
    <mergeCell ref="I8"/>
    <mergeCell ref="A5:S5"/>
    <mergeCell ref="A2:U2"/>
    <mergeCell ref="S8"/>
    <mergeCell ref="U8"/>
    <mergeCell ref="M7:U7"/>
    <mergeCell ref="A4:U4"/>
    <mergeCell ref="A3:U3"/>
    <mergeCell ref="K8"/>
    <mergeCell ref="C7:K7"/>
    <mergeCell ref="M8"/>
    <mergeCell ref="O8"/>
    <mergeCell ref="Q8"/>
    <mergeCell ref="A7:A8"/>
    <mergeCell ref="C8"/>
  </mergeCells>
  <pageMargins left="0.7" right="0.7" top="0.75" bottom="0.75" header="0.3" footer="0.3"/>
  <pageSetup scale="25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Q12"/>
  <sheetViews>
    <sheetView rightToLeft="1" view="pageBreakPreview" zoomScale="85" zoomScaleNormal="100" zoomScaleSheetLayoutView="85" workbookViewId="0">
      <selection activeCell="A6" sqref="A6:W6"/>
    </sheetView>
  </sheetViews>
  <sheetFormatPr defaultColWidth="9.140625" defaultRowHeight="18.75"/>
  <cols>
    <col min="1" max="1" width="41.85546875" style="2" bestFit="1" customWidth="1"/>
    <col min="2" max="2" width="1" style="2" customWidth="1"/>
    <col min="3" max="3" width="21.28515625" style="2" bestFit="1" customWidth="1"/>
    <col min="4" max="4" width="1" style="2" customWidth="1"/>
    <col min="5" max="5" width="22.7109375" style="2" bestFit="1" customWidth="1"/>
    <col min="6" max="6" width="1" style="2" customWidth="1"/>
    <col min="7" max="7" width="16.28515625" style="2" bestFit="1" customWidth="1"/>
    <col min="8" max="8" width="1" style="2" customWidth="1"/>
    <col min="9" max="9" width="14.7109375" style="2" bestFit="1" customWidth="1"/>
    <col min="10" max="10" width="1" style="2" customWidth="1"/>
    <col min="11" max="11" width="21.28515625" style="2" bestFit="1" customWidth="1"/>
    <col min="12" max="12" width="1" style="2" customWidth="1"/>
    <col min="13" max="13" width="22.7109375" style="21" bestFit="1" customWidth="1"/>
    <col min="14" max="14" width="1" style="2" customWidth="1"/>
    <col min="15" max="15" width="16.28515625" style="2" bestFit="1" customWidth="1"/>
    <col min="16" max="16" width="1" style="2" customWidth="1"/>
    <col min="17" max="17" width="19.140625" style="2" customWidth="1"/>
    <col min="18" max="18" width="1" style="2" customWidth="1"/>
    <col min="19" max="19" width="9.140625" style="2" customWidth="1"/>
    <col min="20" max="16384" width="9.140625" style="2"/>
  </cols>
  <sheetData>
    <row r="2" spans="1:17" ht="30">
      <c r="A2" s="39" t="str">
        <f>سهام!A2</f>
        <v>صندوق سرمایه‌گذاری مشترک گنجینه ارمغان الماس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</row>
    <row r="3" spans="1:17" ht="30">
      <c r="A3" s="39" t="s">
        <v>46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</row>
    <row r="4" spans="1:17" ht="30">
      <c r="A4" s="39" t="str">
        <f>سهام!A4</f>
        <v>برای ماه منتهی به 1400/08/30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</row>
    <row r="5" spans="1:17" s="18" customFormat="1" ht="25.5">
      <c r="A5" s="38" t="s">
        <v>93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</row>
    <row r="7" spans="1:17" ht="30.75" thickBot="1">
      <c r="A7" s="40" t="s">
        <v>50</v>
      </c>
      <c r="C7" s="45" t="s">
        <v>48</v>
      </c>
      <c r="D7" s="45" t="s">
        <v>48</v>
      </c>
      <c r="E7" s="45" t="s">
        <v>48</v>
      </c>
      <c r="F7" s="45" t="s">
        <v>48</v>
      </c>
      <c r="G7" s="45" t="s">
        <v>48</v>
      </c>
      <c r="H7" s="45" t="s">
        <v>48</v>
      </c>
      <c r="I7" s="45" t="s">
        <v>48</v>
      </c>
      <c r="K7" s="45" t="s">
        <v>49</v>
      </c>
      <c r="L7" s="45" t="s">
        <v>49</v>
      </c>
      <c r="M7" s="45" t="s">
        <v>49</v>
      </c>
      <c r="N7" s="45" t="s">
        <v>49</v>
      </c>
      <c r="O7" s="45" t="s">
        <v>49</v>
      </c>
      <c r="P7" s="45" t="s">
        <v>49</v>
      </c>
      <c r="Q7" s="45" t="s">
        <v>49</v>
      </c>
    </row>
    <row r="8" spans="1:17" ht="30.75" thickBot="1">
      <c r="A8" s="45" t="s">
        <v>50</v>
      </c>
      <c r="C8" s="44" t="s">
        <v>70</v>
      </c>
      <c r="D8" s="12"/>
      <c r="E8" s="44" t="s">
        <v>67</v>
      </c>
      <c r="F8" s="12"/>
      <c r="G8" s="44" t="s">
        <v>68</v>
      </c>
      <c r="H8" s="12"/>
      <c r="I8" s="44" t="s">
        <v>71</v>
      </c>
      <c r="K8" s="44" t="s">
        <v>70</v>
      </c>
      <c r="L8" s="12"/>
      <c r="M8" s="51" t="s">
        <v>67</v>
      </c>
      <c r="N8" s="12"/>
      <c r="O8" s="44" t="s">
        <v>68</v>
      </c>
      <c r="P8" s="12"/>
      <c r="Q8" s="44" t="s">
        <v>71</v>
      </c>
    </row>
    <row r="9" spans="1:17" ht="21">
      <c r="A9" s="3"/>
      <c r="C9" s="21"/>
      <c r="E9" s="21"/>
      <c r="G9" s="21"/>
      <c r="I9" s="21"/>
      <c r="K9" s="21"/>
      <c r="O9" s="21"/>
      <c r="Q9" s="21"/>
    </row>
    <row r="10" spans="1:17" ht="21">
      <c r="A10" s="3"/>
      <c r="C10" s="21"/>
      <c r="E10" s="21"/>
      <c r="G10" s="21"/>
      <c r="I10" s="21"/>
      <c r="K10" s="21"/>
      <c r="O10" s="21"/>
      <c r="Q10" s="21"/>
    </row>
    <row r="11" spans="1:17" ht="19.5" thickBot="1">
      <c r="A11" s="2" t="s">
        <v>71</v>
      </c>
      <c r="C11" s="23">
        <f>SUM(C9:C10)</f>
        <v>0</v>
      </c>
      <c r="E11" s="23">
        <f>SUM(E9:E10)</f>
        <v>0</v>
      </c>
      <c r="G11" s="23">
        <f>SUM(G9:G10)</f>
        <v>0</v>
      </c>
      <c r="I11" s="23">
        <f>SUM(I9:I10)</f>
        <v>0</v>
      </c>
      <c r="K11" s="23">
        <f>SUM(K9:K10)</f>
        <v>0</v>
      </c>
      <c r="M11" s="23">
        <f>SUM(M9:M10)</f>
        <v>0</v>
      </c>
      <c r="O11" s="23">
        <f>SUM(O9:O10)</f>
        <v>0</v>
      </c>
      <c r="Q11" s="23">
        <f>SUM(Q9:Q10)</f>
        <v>0</v>
      </c>
    </row>
    <row r="12" spans="1:17" ht="19.5" thickTop="1"/>
  </sheetData>
  <sortState xmlns:xlrd2="http://schemas.microsoft.com/office/spreadsheetml/2017/richdata2" ref="A9:Q19">
    <sortCondition descending="1" ref="Q9:Q19"/>
  </sortState>
  <mergeCells count="15">
    <mergeCell ref="A4:Q4"/>
    <mergeCell ref="A3:Q3"/>
    <mergeCell ref="A2:Q2"/>
    <mergeCell ref="K8"/>
    <mergeCell ref="M8"/>
    <mergeCell ref="O8"/>
    <mergeCell ref="Q8"/>
    <mergeCell ref="K7:Q7"/>
    <mergeCell ref="A7:A8"/>
    <mergeCell ref="C8"/>
    <mergeCell ref="E8"/>
    <mergeCell ref="G8"/>
    <mergeCell ref="I8"/>
    <mergeCell ref="C7:I7"/>
    <mergeCell ref="A5:Q5"/>
  </mergeCells>
  <pageMargins left="0.7" right="0.7" top="0.75" bottom="0.75" header="0.3" footer="0.3"/>
  <pageSetup scale="44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L13"/>
  <sheetViews>
    <sheetView rightToLeft="1" view="pageBreakPreview" zoomScale="60" zoomScaleNormal="100" workbookViewId="0">
      <selection activeCell="A6" sqref="A6:W6"/>
    </sheetView>
  </sheetViews>
  <sheetFormatPr defaultColWidth="9.140625" defaultRowHeight="18.75"/>
  <cols>
    <col min="1" max="1" width="35.42578125" style="2" bestFit="1" customWidth="1"/>
    <col min="2" max="2" width="1" style="2" customWidth="1"/>
    <col min="3" max="3" width="19.7109375" style="2" bestFit="1" customWidth="1"/>
    <col min="4" max="4" width="1" style="2" customWidth="1"/>
    <col min="5" max="5" width="41.140625" style="2" bestFit="1" customWidth="1"/>
    <col min="6" max="6" width="1" style="2" customWidth="1"/>
    <col min="7" max="7" width="35.7109375" style="2" bestFit="1" customWidth="1"/>
    <col min="8" max="8" width="1" style="2" customWidth="1"/>
    <col min="9" max="9" width="41.140625" style="2" bestFit="1" customWidth="1"/>
    <col min="10" max="10" width="1" style="2" customWidth="1"/>
    <col min="11" max="11" width="35.7109375" style="2" bestFit="1" customWidth="1"/>
    <col min="12" max="12" width="1" style="2" customWidth="1"/>
    <col min="13" max="13" width="9.140625" style="2" customWidth="1"/>
    <col min="14" max="16384" width="9.140625" style="2"/>
  </cols>
  <sheetData>
    <row r="2" spans="1:12" ht="30">
      <c r="A2" s="39" t="str">
        <f>سهام!A2</f>
        <v>صندوق سرمایه‌گذاری مشترک گنجینه ارمغان الماس</v>
      </c>
      <c r="B2" s="39"/>
      <c r="C2" s="39"/>
      <c r="D2" s="39"/>
      <c r="E2" s="39"/>
      <c r="F2" s="39"/>
      <c r="G2" s="39"/>
      <c r="H2" s="39"/>
      <c r="I2" s="39"/>
      <c r="J2" s="39"/>
      <c r="K2" s="39"/>
    </row>
    <row r="3" spans="1:12" ht="30">
      <c r="A3" s="39" t="s">
        <v>46</v>
      </c>
      <c r="B3" s="39"/>
      <c r="C3" s="39"/>
      <c r="D3" s="39"/>
      <c r="E3" s="39"/>
      <c r="F3" s="39"/>
      <c r="G3" s="39"/>
      <c r="H3" s="39"/>
      <c r="I3" s="39"/>
      <c r="J3" s="39"/>
      <c r="K3" s="39"/>
    </row>
    <row r="4" spans="1:12" ht="30">
      <c r="A4" s="39" t="str">
        <f>سهام!A4</f>
        <v>برای ماه منتهی به 1400/08/30</v>
      </c>
      <c r="B4" s="39"/>
      <c r="C4" s="39"/>
      <c r="D4" s="39"/>
      <c r="E4" s="39"/>
      <c r="F4" s="39"/>
      <c r="G4" s="39"/>
      <c r="H4" s="39"/>
      <c r="I4" s="39"/>
      <c r="J4" s="39"/>
      <c r="K4" s="39"/>
    </row>
    <row r="5" spans="1:12" s="14" customFormat="1" ht="25.5">
      <c r="A5" s="38" t="s">
        <v>94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</row>
    <row r="7" spans="1:12" ht="30.75" thickBot="1">
      <c r="A7" s="45" t="s">
        <v>72</v>
      </c>
      <c r="B7" s="45" t="s">
        <v>72</v>
      </c>
      <c r="C7" s="45" t="s">
        <v>72</v>
      </c>
      <c r="E7" s="45" t="s">
        <v>48</v>
      </c>
      <c r="F7" s="45" t="s">
        <v>48</v>
      </c>
      <c r="G7" s="45" t="s">
        <v>48</v>
      </c>
      <c r="I7" s="45" t="s">
        <v>49</v>
      </c>
      <c r="J7" s="45" t="s">
        <v>49</v>
      </c>
      <c r="K7" s="45" t="s">
        <v>49</v>
      </c>
    </row>
    <row r="8" spans="1:12" ht="30.75" thickBot="1">
      <c r="A8" s="44" t="s">
        <v>73</v>
      </c>
      <c r="B8" s="12"/>
      <c r="C8" s="44" t="s">
        <v>36</v>
      </c>
      <c r="E8" s="44" t="s">
        <v>74</v>
      </c>
      <c r="F8" s="12"/>
      <c r="G8" s="44" t="s">
        <v>75</v>
      </c>
      <c r="I8" s="44" t="s">
        <v>74</v>
      </c>
      <c r="J8" s="12"/>
      <c r="K8" s="44" t="s">
        <v>75</v>
      </c>
    </row>
    <row r="9" spans="1:12" ht="21">
      <c r="A9" s="3" t="s">
        <v>45</v>
      </c>
      <c r="C9" s="4" t="s">
        <v>97</v>
      </c>
      <c r="E9" s="4">
        <v>789835</v>
      </c>
      <c r="G9" s="4" t="s">
        <v>55</v>
      </c>
      <c r="I9" s="4">
        <v>6320197</v>
      </c>
      <c r="J9" s="21"/>
      <c r="K9" s="21" t="s">
        <v>55</v>
      </c>
      <c r="L9" s="4">
        <f t="shared" ref="L9:L12" si="0">SUM(E9:K9)</f>
        <v>7110032</v>
      </c>
    </row>
    <row r="10" spans="1:12" ht="21">
      <c r="A10" s="3" t="s">
        <v>44</v>
      </c>
      <c r="C10" s="4" t="s">
        <v>98</v>
      </c>
      <c r="E10" s="4">
        <v>12383544</v>
      </c>
      <c r="G10" s="4" t="s">
        <v>55</v>
      </c>
      <c r="I10" s="4">
        <v>61048344</v>
      </c>
      <c r="J10" s="21"/>
      <c r="K10" s="21" t="s">
        <v>55</v>
      </c>
      <c r="L10" s="4">
        <f t="shared" si="0"/>
        <v>73431888</v>
      </c>
    </row>
    <row r="11" spans="1:12" ht="21">
      <c r="A11" s="3" t="s">
        <v>103</v>
      </c>
      <c r="C11" s="4" t="s">
        <v>115</v>
      </c>
      <c r="E11" s="4">
        <v>19002</v>
      </c>
      <c r="G11" s="4" t="s">
        <v>55</v>
      </c>
      <c r="I11" s="4">
        <v>206443</v>
      </c>
      <c r="J11" s="21"/>
      <c r="K11" s="21" t="s">
        <v>55</v>
      </c>
      <c r="L11" s="4">
        <f t="shared" si="0"/>
        <v>225445</v>
      </c>
    </row>
    <row r="12" spans="1:12" ht="19.5" thickBot="1">
      <c r="A12" s="2" t="s">
        <v>71</v>
      </c>
      <c r="E12" s="7">
        <f>SUM(E9:E11)</f>
        <v>13192381</v>
      </c>
      <c r="G12" s="13"/>
      <c r="I12" s="7">
        <f>SUM(I9:I11)</f>
        <v>67574984</v>
      </c>
      <c r="K12" s="13"/>
      <c r="L12" s="4">
        <f t="shared" si="0"/>
        <v>80767365</v>
      </c>
    </row>
    <row r="13" spans="1:12" ht="19.5" thickTop="1"/>
  </sheetData>
  <sortState xmlns:xlrd2="http://schemas.microsoft.com/office/spreadsheetml/2017/richdata2" ref="A9:K30">
    <sortCondition descending="1" ref="I9:I30"/>
  </sortState>
  <mergeCells count="13">
    <mergeCell ref="A2:K2"/>
    <mergeCell ref="I8"/>
    <mergeCell ref="K8"/>
    <mergeCell ref="I7:K7"/>
    <mergeCell ref="A4:K4"/>
    <mergeCell ref="A3:K3"/>
    <mergeCell ref="A8"/>
    <mergeCell ref="C8"/>
    <mergeCell ref="A7:C7"/>
    <mergeCell ref="E8"/>
    <mergeCell ref="G8"/>
    <mergeCell ref="E7:G7"/>
    <mergeCell ref="A5:L5"/>
  </mergeCells>
  <pageMargins left="0.7" right="0.7" top="0.75" bottom="0.75" header="0.3" footer="0.3"/>
  <pageSetup scale="42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E13"/>
  <sheetViews>
    <sheetView rightToLeft="1" view="pageBreakPreview" zoomScaleNormal="100" zoomScaleSheetLayoutView="100" workbookViewId="0">
      <selection activeCell="A6" sqref="A6:W6"/>
    </sheetView>
  </sheetViews>
  <sheetFormatPr defaultColWidth="9.140625" defaultRowHeight="18.75"/>
  <cols>
    <col min="1" max="1" width="38" style="2" bestFit="1" customWidth="1"/>
    <col min="2" max="2" width="1" style="2" customWidth="1"/>
    <col min="3" max="3" width="13" style="2" bestFit="1" customWidth="1"/>
    <col min="4" max="4" width="1" style="2" customWidth="1"/>
    <col min="5" max="5" width="17.28515625" style="2" bestFit="1" customWidth="1"/>
    <col min="6" max="6" width="1" style="2" customWidth="1"/>
    <col min="7" max="7" width="9.140625" style="2" customWidth="1"/>
    <col min="8" max="16384" width="9.140625" style="2"/>
  </cols>
  <sheetData>
    <row r="2" spans="1:5" ht="30">
      <c r="A2" s="39" t="str">
        <f>سهام!A2</f>
        <v>صندوق سرمایه‌گذاری مشترک گنجینه ارمغان الماس</v>
      </c>
      <c r="B2" s="39"/>
      <c r="C2" s="39"/>
      <c r="D2" s="39"/>
      <c r="E2" s="39"/>
    </row>
    <row r="3" spans="1:5" ht="30">
      <c r="A3" s="39" t="s">
        <v>46</v>
      </c>
      <c r="B3" s="39"/>
      <c r="C3" s="39"/>
      <c r="D3" s="39"/>
      <c r="E3" s="39"/>
    </row>
    <row r="4" spans="1:5" ht="30">
      <c r="A4" s="39" t="str">
        <f>سهام!A4</f>
        <v>برای ماه منتهی به 1400/08/30</v>
      </c>
      <c r="B4" s="39"/>
      <c r="C4" s="39"/>
      <c r="D4" s="39"/>
      <c r="E4" s="39"/>
    </row>
    <row r="5" spans="1:5" customFormat="1" ht="25.5">
      <c r="A5" s="38" t="s">
        <v>95</v>
      </c>
      <c r="B5" s="38"/>
      <c r="C5" s="38"/>
      <c r="D5" s="38"/>
      <c r="E5" s="38"/>
    </row>
    <row r="7" spans="1:5" ht="30.75" thickBot="1">
      <c r="A7" s="40" t="s">
        <v>76</v>
      </c>
      <c r="C7" s="45" t="s">
        <v>48</v>
      </c>
      <c r="E7" s="45" t="s">
        <v>199</v>
      </c>
    </row>
    <row r="8" spans="1:5" ht="30.75" thickBot="1">
      <c r="A8" s="45" t="s">
        <v>76</v>
      </c>
      <c r="C8" s="45" t="s">
        <v>39</v>
      </c>
      <c r="E8" s="45" t="s">
        <v>39</v>
      </c>
    </row>
    <row r="9" spans="1:5" ht="21">
      <c r="A9" s="3" t="s">
        <v>77</v>
      </c>
      <c r="C9" s="4">
        <v>0</v>
      </c>
      <c r="E9" s="4">
        <v>178640314</v>
      </c>
    </row>
    <row r="10" spans="1:5" ht="21">
      <c r="A10" s="3" t="s">
        <v>78</v>
      </c>
      <c r="C10" s="4">
        <v>0</v>
      </c>
      <c r="E10" s="4">
        <v>0</v>
      </c>
    </row>
    <row r="11" spans="1:5" ht="21">
      <c r="A11" s="3" t="s">
        <v>79</v>
      </c>
      <c r="C11" s="4">
        <v>12677851</v>
      </c>
      <c r="E11" s="4">
        <v>84517571</v>
      </c>
    </row>
    <row r="12" spans="1:5" ht="21.75" thickBot="1">
      <c r="A12" s="3" t="s">
        <v>71</v>
      </c>
      <c r="C12" s="7">
        <f>SUM(C9:C11)</f>
        <v>12677851</v>
      </c>
      <c r="E12" s="7">
        <f>SUM(E9:E11)</f>
        <v>263157885</v>
      </c>
    </row>
    <row r="13" spans="1:5" ht="19.5" thickTop="1"/>
  </sheetData>
  <sortState xmlns:xlrd2="http://schemas.microsoft.com/office/spreadsheetml/2017/richdata2" ref="A9:E11">
    <sortCondition descending="1" ref="E9:E11"/>
  </sortState>
  <mergeCells count="9">
    <mergeCell ref="A4:E4"/>
    <mergeCell ref="A3:E3"/>
    <mergeCell ref="A2:E2"/>
    <mergeCell ref="A7:A8"/>
    <mergeCell ref="C8"/>
    <mergeCell ref="C7"/>
    <mergeCell ref="E8"/>
    <mergeCell ref="E7"/>
    <mergeCell ref="A5:E5"/>
  </mergeCells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2:W15"/>
  <sheetViews>
    <sheetView rightToLeft="1" view="pageBreakPreview" zoomScale="60" zoomScaleNormal="100" workbookViewId="0">
      <selection activeCell="A6" sqref="A6:W6"/>
    </sheetView>
  </sheetViews>
  <sheetFormatPr defaultColWidth="9.140625" defaultRowHeight="18.75"/>
  <cols>
    <col min="1" max="1" width="24.42578125" style="2" bestFit="1" customWidth="1"/>
    <col min="2" max="2" width="1" style="2" customWidth="1"/>
    <col min="3" max="3" width="19.7109375" style="2" bestFit="1" customWidth="1"/>
    <col min="4" max="4" width="1" style="2" customWidth="1"/>
    <col min="5" max="5" width="19" style="2" customWidth="1"/>
    <col min="6" max="6" width="1" style="2" customWidth="1"/>
    <col min="7" max="7" width="16.5703125" style="2" customWidth="1"/>
    <col min="8" max="8" width="1" style="2" customWidth="1"/>
    <col min="9" max="9" width="15.85546875" style="2" bestFit="1" customWidth="1"/>
    <col min="10" max="16384" width="9.140625" style="2"/>
  </cols>
  <sheetData>
    <row r="2" spans="1:23" ht="30">
      <c r="A2" s="39" t="str">
        <f>سهام!A2</f>
        <v>صندوق سرمایه‌گذاری مشترک گنجینه ارمغان الماس</v>
      </c>
      <c r="B2" s="39"/>
      <c r="C2" s="39"/>
      <c r="D2" s="39"/>
      <c r="E2" s="39"/>
      <c r="F2" s="39"/>
      <c r="G2" s="39"/>
    </row>
    <row r="3" spans="1:23" ht="30">
      <c r="A3" s="39" t="s">
        <v>46</v>
      </c>
      <c r="B3" s="39"/>
      <c r="C3" s="39"/>
      <c r="D3" s="39"/>
      <c r="E3" s="39"/>
      <c r="F3" s="39"/>
      <c r="G3" s="39"/>
    </row>
    <row r="4" spans="1:23" ht="30">
      <c r="A4" s="39" t="str">
        <f>سهام!A4</f>
        <v>برای ماه منتهی به 1400/08/30</v>
      </c>
      <c r="B4" s="39"/>
      <c r="C4" s="39"/>
      <c r="D4" s="39"/>
      <c r="E4" s="39"/>
      <c r="F4" s="39"/>
      <c r="G4" s="39"/>
    </row>
    <row r="5" spans="1:23" customFormat="1" ht="25.5">
      <c r="A5" s="38" t="s">
        <v>96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</row>
    <row r="7" spans="1:23" ht="30.75" thickBot="1">
      <c r="A7" s="45" t="s">
        <v>50</v>
      </c>
      <c r="C7" s="45" t="s">
        <v>39</v>
      </c>
      <c r="E7" s="56" t="s">
        <v>69</v>
      </c>
      <c r="G7" s="56" t="s">
        <v>11</v>
      </c>
      <c r="I7" s="4"/>
    </row>
    <row r="8" spans="1:23" ht="21">
      <c r="A8" s="3" t="s">
        <v>119</v>
      </c>
      <c r="C8" s="4">
        <v>-3511643246</v>
      </c>
      <c r="E8" s="6">
        <v>1.2593000000000001</v>
      </c>
      <c r="F8" s="3"/>
      <c r="G8" s="6">
        <v>-1.46E-2</v>
      </c>
      <c r="I8" s="6"/>
    </row>
    <row r="9" spans="1:23" ht="21">
      <c r="A9" s="3" t="s">
        <v>120</v>
      </c>
      <c r="C9" s="4">
        <v>0</v>
      </c>
      <c r="E9" s="6">
        <v>0</v>
      </c>
      <c r="F9" s="3"/>
      <c r="G9" s="6">
        <v>0</v>
      </c>
      <c r="I9" s="6"/>
    </row>
    <row r="10" spans="1:23" ht="21">
      <c r="A10" s="3" t="s">
        <v>121</v>
      </c>
      <c r="C10" s="4">
        <v>13192381</v>
      </c>
      <c r="E10" s="6">
        <v>-4.7000000000000002E-3</v>
      </c>
      <c r="F10" s="3"/>
      <c r="G10" s="6">
        <v>1E-4</v>
      </c>
      <c r="I10" s="6"/>
    </row>
    <row r="11" spans="1:23" ht="19.5" thickBot="1">
      <c r="A11" s="2" t="s">
        <v>71</v>
      </c>
      <c r="C11" s="7">
        <f>SUM(C8:C10)</f>
        <v>-3498450865</v>
      </c>
      <c r="E11" s="26">
        <f>SUM(E8:E10)</f>
        <v>1.2546000000000002</v>
      </c>
      <c r="G11" s="8">
        <f>SUM(G8:G10)</f>
        <v>-1.4500000000000001E-2</v>
      </c>
    </row>
    <row r="12" spans="1:23" ht="19.5" thickTop="1"/>
    <row r="14" spans="1:23">
      <c r="C14" s="4"/>
    </row>
    <row r="15" spans="1:23">
      <c r="C15" s="4"/>
    </row>
  </sheetData>
  <mergeCells count="8">
    <mergeCell ref="A3:G3"/>
    <mergeCell ref="A2:G2"/>
    <mergeCell ref="A5:W5"/>
    <mergeCell ref="A7"/>
    <mergeCell ref="C7"/>
    <mergeCell ref="E7"/>
    <mergeCell ref="G7"/>
    <mergeCell ref="A4:G4"/>
  </mergeCells>
  <pageMargins left="0.7" right="0.7" top="0.75" bottom="0.75" header="0.3" footer="0.3"/>
  <pageSetup scale="7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E46"/>
  <sheetViews>
    <sheetView rightToLeft="1" topLeftCell="A16" zoomScale="70" zoomScaleNormal="70" zoomScaleSheetLayoutView="85" workbookViewId="0">
      <selection activeCell="A6" sqref="A6:W6"/>
    </sheetView>
  </sheetViews>
  <sheetFormatPr defaultColWidth="9.140625" defaultRowHeight="18.75"/>
  <cols>
    <col min="1" max="1" width="29.5703125" style="2" bestFit="1" customWidth="1"/>
    <col min="2" max="2" width="1" style="2" customWidth="1"/>
    <col min="3" max="3" width="13.42578125" style="2" bestFit="1" customWidth="1"/>
    <col min="4" max="4" width="1" style="2" customWidth="1"/>
    <col min="5" max="5" width="18.85546875" style="2" bestFit="1" customWidth="1"/>
    <col min="6" max="6" width="1" style="2" customWidth="1"/>
    <col min="7" max="7" width="23.85546875" style="2" bestFit="1" customWidth="1"/>
    <col min="8" max="8" width="1" style="2" customWidth="1"/>
    <col min="9" max="9" width="10.85546875" style="2" bestFit="1" customWidth="1"/>
    <col min="10" max="10" width="1" style="2" customWidth="1"/>
    <col min="11" max="11" width="18.85546875" style="2" bestFit="1" customWidth="1"/>
    <col min="12" max="12" width="1" style="2" customWidth="1"/>
    <col min="13" max="13" width="12.42578125" style="2" bestFit="1" customWidth="1"/>
    <col min="14" max="14" width="1" style="2" customWidth="1"/>
    <col min="15" max="15" width="16.7109375" style="2" bestFit="1" customWidth="1"/>
    <col min="16" max="16" width="1" style="2" customWidth="1"/>
    <col min="17" max="17" width="13.42578125" style="2" bestFit="1" customWidth="1"/>
    <col min="18" max="18" width="1" style="2" customWidth="1"/>
    <col min="19" max="19" width="13.85546875" style="2" bestFit="1" customWidth="1"/>
    <col min="20" max="20" width="1" style="2" customWidth="1"/>
    <col min="21" max="21" width="18.85546875" style="2" bestFit="1" customWidth="1"/>
    <col min="22" max="22" width="1" style="2" customWidth="1"/>
    <col min="23" max="23" width="23.85546875" style="2" bestFit="1" customWidth="1"/>
    <col min="24" max="24" width="1" style="2" customWidth="1"/>
    <col min="25" max="25" width="23.28515625" style="2" bestFit="1" customWidth="1"/>
    <col min="26" max="26" width="1" style="2" customWidth="1"/>
    <col min="27" max="27" width="9.140625" style="2" customWidth="1"/>
    <col min="28" max="30" width="9.140625" style="2"/>
    <col min="31" max="31" width="17" style="2" bestFit="1" customWidth="1"/>
    <col min="32" max="16384" width="9.140625" style="2"/>
  </cols>
  <sheetData>
    <row r="2" spans="1:31" ht="30" customHeight="1">
      <c r="A2" s="39" t="s">
        <v>101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</row>
    <row r="3" spans="1:31" ht="30" customHeight="1">
      <c r="A3" s="39" t="s">
        <v>0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</row>
    <row r="4" spans="1:31" ht="30">
      <c r="A4" s="39" t="s">
        <v>198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</row>
    <row r="5" spans="1:31" s="14" customFormat="1" ht="25.5">
      <c r="A5" s="38" t="s">
        <v>81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</row>
    <row r="6" spans="1:31" s="14" customFormat="1" ht="25.5">
      <c r="A6" s="38" t="s">
        <v>82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</row>
    <row r="8" spans="1:31" ht="30">
      <c r="A8" s="39" t="s">
        <v>1</v>
      </c>
      <c r="C8" s="41" t="s">
        <v>205</v>
      </c>
      <c r="D8" s="41" t="s">
        <v>2</v>
      </c>
      <c r="E8" s="41" t="s">
        <v>2</v>
      </c>
      <c r="F8" s="41" t="s">
        <v>2</v>
      </c>
      <c r="G8" s="41" t="s">
        <v>2</v>
      </c>
      <c r="I8" s="41" t="s">
        <v>3</v>
      </c>
      <c r="J8" s="41" t="s">
        <v>3</v>
      </c>
      <c r="K8" s="41" t="s">
        <v>3</v>
      </c>
      <c r="L8" s="41" t="s">
        <v>3</v>
      </c>
      <c r="M8" s="41" t="s">
        <v>3</v>
      </c>
      <c r="N8" s="41" t="s">
        <v>3</v>
      </c>
      <c r="O8" s="41" t="s">
        <v>3</v>
      </c>
      <c r="Q8" s="41" t="s">
        <v>199</v>
      </c>
      <c r="R8" s="41" t="s">
        <v>4</v>
      </c>
      <c r="S8" s="41" t="s">
        <v>4</v>
      </c>
      <c r="T8" s="41" t="s">
        <v>4</v>
      </c>
      <c r="U8" s="41" t="s">
        <v>4</v>
      </c>
      <c r="V8" s="41" t="s">
        <v>4</v>
      </c>
      <c r="W8" s="41" t="s">
        <v>4</v>
      </c>
      <c r="X8" s="41" t="s">
        <v>4</v>
      </c>
      <c r="Y8" s="41" t="s">
        <v>4</v>
      </c>
      <c r="AE8" s="4"/>
    </row>
    <row r="9" spans="1:31" ht="30">
      <c r="A9" s="39" t="s">
        <v>1</v>
      </c>
      <c r="C9" s="40" t="s">
        <v>5</v>
      </c>
      <c r="D9" s="19"/>
      <c r="E9" s="40" t="s">
        <v>6</v>
      </c>
      <c r="F9" s="19"/>
      <c r="G9" s="40" t="s">
        <v>7</v>
      </c>
      <c r="I9" s="39" t="s">
        <v>8</v>
      </c>
      <c r="J9" s="39" t="s">
        <v>8</v>
      </c>
      <c r="K9" s="39" t="s">
        <v>8</v>
      </c>
      <c r="L9" s="19"/>
      <c r="M9" s="39" t="s">
        <v>9</v>
      </c>
      <c r="N9" s="39" t="s">
        <v>9</v>
      </c>
      <c r="O9" s="39" t="s">
        <v>9</v>
      </c>
      <c r="Q9" s="40" t="s">
        <v>5</v>
      </c>
      <c r="R9" s="19"/>
      <c r="S9" s="40" t="s">
        <v>10</v>
      </c>
      <c r="T9" s="19"/>
      <c r="U9" s="40" t="s">
        <v>6</v>
      </c>
      <c r="V9" s="19"/>
      <c r="W9" s="40" t="s">
        <v>7</v>
      </c>
      <c r="X9" s="19"/>
      <c r="Y9" s="42" t="s">
        <v>11</v>
      </c>
    </row>
    <row r="10" spans="1:31" ht="30">
      <c r="A10" s="39" t="s">
        <v>1</v>
      </c>
      <c r="C10" s="41" t="s">
        <v>5</v>
      </c>
      <c r="D10" s="19"/>
      <c r="E10" s="41" t="s">
        <v>6</v>
      </c>
      <c r="F10" s="19"/>
      <c r="G10" s="41" t="s">
        <v>7</v>
      </c>
      <c r="I10" s="41" t="s">
        <v>5</v>
      </c>
      <c r="J10" s="19"/>
      <c r="K10" s="41" t="s">
        <v>6</v>
      </c>
      <c r="L10" s="19"/>
      <c r="M10" s="41" t="s">
        <v>5</v>
      </c>
      <c r="N10" s="19"/>
      <c r="O10" s="41" t="s">
        <v>12</v>
      </c>
      <c r="Q10" s="41" t="s">
        <v>5</v>
      </c>
      <c r="R10" s="19"/>
      <c r="S10" s="41" t="s">
        <v>10</v>
      </c>
      <c r="T10" s="19"/>
      <c r="U10" s="41" t="s">
        <v>6</v>
      </c>
      <c r="V10" s="19"/>
      <c r="W10" s="41" t="s">
        <v>7</v>
      </c>
      <c r="X10" s="19"/>
      <c r="Y10" s="43" t="s">
        <v>11</v>
      </c>
    </row>
    <row r="11" spans="1:31" ht="21">
      <c r="A11" s="3" t="s">
        <v>187</v>
      </c>
      <c r="C11" s="4">
        <v>200000</v>
      </c>
      <c r="E11" s="4">
        <v>3885325058</v>
      </c>
      <c r="G11" s="4">
        <v>3892699800</v>
      </c>
      <c r="I11" s="4">
        <v>0</v>
      </c>
      <c r="K11" s="4">
        <v>0</v>
      </c>
      <c r="M11" s="4">
        <v>-200000</v>
      </c>
      <c r="O11" s="4">
        <v>3486500941</v>
      </c>
      <c r="Q11" s="4">
        <v>0</v>
      </c>
      <c r="S11" s="4">
        <v>0</v>
      </c>
      <c r="U11" s="4">
        <v>0</v>
      </c>
      <c r="W11" s="4">
        <v>0</v>
      </c>
      <c r="Y11" s="5">
        <v>0</v>
      </c>
    </row>
    <row r="12" spans="1:31" ht="21">
      <c r="A12" s="3" t="s">
        <v>127</v>
      </c>
      <c r="C12" s="4">
        <v>450000</v>
      </c>
      <c r="E12" s="4">
        <v>6415920690</v>
      </c>
      <c r="G12" s="4">
        <v>4151152800</v>
      </c>
      <c r="I12" s="4">
        <v>0</v>
      </c>
      <c r="K12" s="4">
        <v>0</v>
      </c>
      <c r="M12" s="4">
        <v>-450000</v>
      </c>
      <c r="O12" s="4">
        <v>3625066521</v>
      </c>
      <c r="Q12" s="4">
        <v>0</v>
      </c>
      <c r="S12" s="4">
        <v>0</v>
      </c>
      <c r="U12" s="4">
        <v>0</v>
      </c>
      <c r="W12" s="4">
        <v>0</v>
      </c>
      <c r="Y12" s="5">
        <v>0</v>
      </c>
    </row>
    <row r="13" spans="1:31" ht="21">
      <c r="A13" s="3" t="s">
        <v>110</v>
      </c>
      <c r="C13" s="4">
        <v>2050000</v>
      </c>
      <c r="E13" s="4">
        <v>14744829797</v>
      </c>
      <c r="G13" s="4">
        <v>13449496500</v>
      </c>
      <c r="I13" s="4">
        <v>0</v>
      </c>
      <c r="K13" s="4">
        <v>0</v>
      </c>
      <c r="M13" s="4">
        <v>-668000</v>
      </c>
      <c r="O13" s="4">
        <v>3994167957</v>
      </c>
      <c r="Q13" s="4">
        <v>1382000</v>
      </c>
      <c r="S13" s="4">
        <v>6410</v>
      </c>
      <c r="U13" s="4">
        <v>9940173064</v>
      </c>
      <c r="W13" s="4">
        <v>8805911211</v>
      </c>
      <c r="Y13" s="5">
        <v>3.6600000000000001E-2</v>
      </c>
    </row>
    <row r="14" spans="1:31" ht="21">
      <c r="A14" s="3" t="s">
        <v>125</v>
      </c>
      <c r="C14" s="4">
        <v>36592</v>
      </c>
      <c r="E14" s="4">
        <v>2529312224</v>
      </c>
      <c r="G14" s="4">
        <v>3971343628.368</v>
      </c>
      <c r="I14" s="4">
        <v>0</v>
      </c>
      <c r="K14" s="4">
        <v>0</v>
      </c>
      <c r="M14" s="4">
        <v>-36592</v>
      </c>
      <c r="O14" s="4">
        <v>3736714861</v>
      </c>
      <c r="Q14" s="4">
        <v>0</v>
      </c>
      <c r="S14" s="4">
        <v>0</v>
      </c>
      <c r="U14" s="4">
        <v>0</v>
      </c>
      <c r="W14" s="4">
        <v>0</v>
      </c>
      <c r="Y14" s="5">
        <v>0</v>
      </c>
    </row>
    <row r="15" spans="1:31" ht="21">
      <c r="A15" s="3" t="s">
        <v>130</v>
      </c>
      <c r="C15" s="4">
        <v>123813</v>
      </c>
      <c r="E15" s="4">
        <v>11226715330</v>
      </c>
      <c r="G15" s="4">
        <v>14473774367.639999</v>
      </c>
      <c r="I15" s="4">
        <v>0</v>
      </c>
      <c r="K15" s="4">
        <v>0</v>
      </c>
      <c r="M15" s="4">
        <v>0</v>
      </c>
      <c r="O15" s="4">
        <v>0</v>
      </c>
      <c r="Q15" s="4">
        <v>123813</v>
      </c>
      <c r="S15" s="4">
        <v>114750</v>
      </c>
      <c r="U15" s="4">
        <v>11226715330</v>
      </c>
      <c r="W15" s="4">
        <v>14123006876.5875</v>
      </c>
      <c r="Y15" s="5">
        <v>5.8700000000000002E-2</v>
      </c>
    </row>
    <row r="16" spans="1:31" ht="21">
      <c r="A16" s="3" t="s">
        <v>182</v>
      </c>
      <c r="C16" s="4">
        <v>700000</v>
      </c>
      <c r="E16" s="4">
        <v>14330214304</v>
      </c>
      <c r="G16" s="4">
        <v>12719863800</v>
      </c>
      <c r="I16" s="4">
        <v>0</v>
      </c>
      <c r="K16" s="4">
        <v>0</v>
      </c>
      <c r="M16" s="4">
        <v>0</v>
      </c>
      <c r="O16" s="4">
        <v>0</v>
      </c>
      <c r="Q16" s="4">
        <v>700000</v>
      </c>
      <c r="S16" s="4">
        <v>17120</v>
      </c>
      <c r="U16" s="4">
        <v>14330214304</v>
      </c>
      <c r="W16" s="4">
        <v>11912695200</v>
      </c>
      <c r="Y16" s="5">
        <v>4.9500000000000002E-2</v>
      </c>
    </row>
    <row r="17" spans="1:25" ht="21">
      <c r="A17" s="3" t="s">
        <v>177</v>
      </c>
      <c r="C17" s="4">
        <v>325401</v>
      </c>
      <c r="E17" s="4">
        <v>2485064026</v>
      </c>
      <c r="G17" s="4">
        <v>4792455425.7648001</v>
      </c>
      <c r="I17" s="4">
        <v>0</v>
      </c>
      <c r="K17" s="4">
        <v>0</v>
      </c>
      <c r="M17" s="4">
        <v>0</v>
      </c>
      <c r="O17" s="4">
        <v>0</v>
      </c>
      <c r="Q17" s="4">
        <v>325401</v>
      </c>
      <c r="S17" s="4">
        <v>20532</v>
      </c>
      <c r="U17" s="4">
        <v>2485064026</v>
      </c>
      <c r="W17" s="4">
        <v>6641380588.6745996</v>
      </c>
      <c r="Y17" s="5">
        <v>2.76E-2</v>
      </c>
    </row>
    <row r="18" spans="1:25" ht="21">
      <c r="A18" s="3" t="s">
        <v>113</v>
      </c>
      <c r="C18" s="4">
        <v>1220847</v>
      </c>
      <c r="E18" s="4">
        <v>13929677930</v>
      </c>
      <c r="G18" s="4">
        <v>13155239290.194</v>
      </c>
      <c r="I18" s="4">
        <v>0</v>
      </c>
      <c r="K18" s="4">
        <v>0</v>
      </c>
      <c r="M18" s="4">
        <v>0</v>
      </c>
      <c r="O18" s="4">
        <v>0</v>
      </c>
      <c r="Q18" s="4">
        <v>1220847</v>
      </c>
      <c r="S18" s="4">
        <v>9890</v>
      </c>
      <c r="U18" s="4">
        <v>13929677930</v>
      </c>
      <c r="W18" s="4">
        <v>12002335477.8615</v>
      </c>
      <c r="Y18" s="5">
        <v>4.99E-2</v>
      </c>
    </row>
    <row r="19" spans="1:25" ht="21">
      <c r="A19" s="3" t="s">
        <v>147</v>
      </c>
      <c r="C19" s="4">
        <v>177832</v>
      </c>
      <c r="E19" s="4">
        <v>14977148615</v>
      </c>
      <c r="G19" s="4">
        <v>17835956147.9412</v>
      </c>
      <c r="I19" s="4">
        <v>0</v>
      </c>
      <c r="K19" s="4">
        <v>0</v>
      </c>
      <c r="M19" s="4">
        <v>-177832</v>
      </c>
      <c r="O19" s="4">
        <v>22339058885</v>
      </c>
      <c r="Q19" s="4">
        <v>0</v>
      </c>
      <c r="S19" s="4">
        <v>0</v>
      </c>
      <c r="U19" s="4">
        <v>0</v>
      </c>
      <c r="W19" s="4">
        <v>0</v>
      </c>
      <c r="Y19" s="5">
        <v>0</v>
      </c>
    </row>
    <row r="20" spans="1:25" ht="21">
      <c r="A20" s="3" t="s">
        <v>178</v>
      </c>
      <c r="C20" s="4">
        <v>750000</v>
      </c>
      <c r="E20" s="4">
        <v>2502019773</v>
      </c>
      <c r="G20" s="4">
        <v>3293784675</v>
      </c>
      <c r="I20" s="4">
        <v>0</v>
      </c>
      <c r="K20" s="4">
        <v>0</v>
      </c>
      <c r="M20" s="4">
        <v>0</v>
      </c>
      <c r="O20" s="4">
        <v>0</v>
      </c>
      <c r="Q20" s="4">
        <v>750000</v>
      </c>
      <c r="S20" s="4">
        <v>5969</v>
      </c>
      <c r="U20" s="4">
        <v>2502019773</v>
      </c>
      <c r="W20" s="4">
        <v>4450113337.5</v>
      </c>
      <c r="Y20" s="5">
        <v>1.8499999999999999E-2</v>
      </c>
    </row>
    <row r="21" spans="1:25" ht="21">
      <c r="A21" s="3" t="s">
        <v>203</v>
      </c>
      <c r="C21" s="4">
        <v>1156000</v>
      </c>
      <c r="E21" s="4">
        <v>16869191238</v>
      </c>
      <c r="G21" s="4">
        <v>16708230972</v>
      </c>
      <c r="I21" s="4">
        <v>0</v>
      </c>
      <c r="K21" s="4">
        <v>0</v>
      </c>
      <c r="M21" s="4">
        <v>0</v>
      </c>
      <c r="O21" s="4">
        <v>0</v>
      </c>
      <c r="Q21" s="4">
        <v>1156000</v>
      </c>
      <c r="S21" s="4">
        <v>14350</v>
      </c>
      <c r="U21" s="4">
        <v>16869191238</v>
      </c>
      <c r="W21" s="4">
        <v>16489897830</v>
      </c>
      <c r="Y21" s="5">
        <v>6.8500000000000005E-2</v>
      </c>
    </row>
    <row r="22" spans="1:25" ht="21">
      <c r="A22" s="3" t="s">
        <v>184</v>
      </c>
      <c r="C22" s="4">
        <v>200000</v>
      </c>
      <c r="E22" s="4">
        <v>10605804273</v>
      </c>
      <c r="G22" s="4">
        <v>11320241400</v>
      </c>
      <c r="I22" s="4">
        <v>0</v>
      </c>
      <c r="K22" s="4">
        <v>0</v>
      </c>
      <c r="M22" s="4">
        <v>-200000</v>
      </c>
      <c r="O22" s="4">
        <v>11704847480</v>
      </c>
      <c r="Q22" s="4">
        <v>0</v>
      </c>
      <c r="S22" s="4">
        <v>0</v>
      </c>
      <c r="U22" s="4">
        <v>0</v>
      </c>
      <c r="W22" s="4">
        <v>0</v>
      </c>
      <c r="Y22" s="5">
        <v>0</v>
      </c>
    </row>
    <row r="23" spans="1:25" ht="21">
      <c r="A23" s="3" t="s">
        <v>154</v>
      </c>
      <c r="C23" s="4">
        <v>3783444</v>
      </c>
      <c r="E23" s="4">
        <v>15869157938</v>
      </c>
      <c r="G23" s="4">
        <v>15066295627.849199</v>
      </c>
      <c r="I23" s="4">
        <v>0</v>
      </c>
      <c r="K23" s="4">
        <v>0</v>
      </c>
      <c r="M23" s="4">
        <v>0</v>
      </c>
      <c r="O23" s="4">
        <v>0</v>
      </c>
      <c r="Q23" s="4">
        <v>3783444</v>
      </c>
      <c r="S23" s="4">
        <v>3649</v>
      </c>
      <c r="U23" s="4">
        <v>15869157938</v>
      </c>
      <c r="W23" s="4">
        <v>13723642722.421801</v>
      </c>
      <c r="Y23" s="5">
        <v>5.7099999999999998E-2</v>
      </c>
    </row>
    <row r="24" spans="1:25" ht="21">
      <c r="A24" s="3" t="s">
        <v>159</v>
      </c>
      <c r="C24" s="4">
        <v>410000</v>
      </c>
      <c r="E24" s="4">
        <v>9958770796</v>
      </c>
      <c r="G24" s="4">
        <v>10201239315</v>
      </c>
      <c r="I24" s="4">
        <v>0</v>
      </c>
      <c r="K24" s="4">
        <v>0</v>
      </c>
      <c r="M24" s="4">
        <v>-410000</v>
      </c>
      <c r="O24" s="4">
        <v>9390508031</v>
      </c>
      <c r="Q24" s="4">
        <v>0</v>
      </c>
      <c r="S24" s="4">
        <v>0</v>
      </c>
      <c r="U24" s="4">
        <v>0</v>
      </c>
      <c r="W24" s="4">
        <v>0</v>
      </c>
      <c r="Y24" s="5">
        <v>0</v>
      </c>
    </row>
    <row r="25" spans="1:25" ht="21">
      <c r="A25" s="3" t="s">
        <v>188</v>
      </c>
      <c r="C25" s="4">
        <v>363803</v>
      </c>
      <c r="E25" s="4">
        <v>6882424184</v>
      </c>
      <c r="G25" s="4">
        <v>6845814384.7995005</v>
      </c>
      <c r="I25" s="4">
        <v>0</v>
      </c>
      <c r="K25" s="4">
        <v>0</v>
      </c>
      <c r="M25" s="4">
        <v>0</v>
      </c>
      <c r="O25" s="4">
        <v>0</v>
      </c>
      <c r="Q25" s="4">
        <v>363803</v>
      </c>
      <c r="S25" s="4">
        <v>16860</v>
      </c>
      <c r="U25" s="4">
        <v>6882424184</v>
      </c>
      <c r="W25" s="4">
        <v>6097222954.4490004</v>
      </c>
      <c r="Y25" s="5">
        <v>2.53E-2</v>
      </c>
    </row>
    <row r="26" spans="1:25" ht="21">
      <c r="A26" s="3" t="s">
        <v>189</v>
      </c>
      <c r="C26" s="4">
        <v>577650</v>
      </c>
      <c r="E26" s="4">
        <v>10214066776</v>
      </c>
      <c r="G26" s="4">
        <v>10134859141.125</v>
      </c>
      <c r="I26" s="4">
        <v>0</v>
      </c>
      <c r="K26" s="4">
        <v>0</v>
      </c>
      <c r="M26" s="4">
        <v>0</v>
      </c>
      <c r="O26" s="4">
        <v>0</v>
      </c>
      <c r="Q26" s="4">
        <v>577650</v>
      </c>
      <c r="S26" s="4">
        <v>15100</v>
      </c>
      <c r="U26" s="4">
        <v>10214066776</v>
      </c>
      <c r="W26" s="4">
        <v>8670616035.75</v>
      </c>
      <c r="Y26" s="5">
        <v>3.5999999999999997E-2</v>
      </c>
    </row>
    <row r="27" spans="1:25" ht="21">
      <c r="A27" s="3" t="s">
        <v>160</v>
      </c>
      <c r="C27" s="4">
        <v>414000</v>
      </c>
      <c r="E27" s="4">
        <v>9914744073</v>
      </c>
      <c r="G27" s="4">
        <v>9893342268</v>
      </c>
      <c r="I27" s="4">
        <v>0</v>
      </c>
      <c r="K27" s="4">
        <v>0</v>
      </c>
      <c r="M27" s="4">
        <v>0</v>
      </c>
      <c r="O27" s="4">
        <v>0</v>
      </c>
      <c r="Q27" s="4">
        <v>414000</v>
      </c>
      <c r="S27" s="4">
        <v>23000</v>
      </c>
      <c r="U27" s="4">
        <v>9914744073</v>
      </c>
      <c r="W27" s="4">
        <v>9465344100</v>
      </c>
      <c r="Y27" s="5">
        <v>3.9300000000000002E-2</v>
      </c>
    </row>
    <row r="28" spans="1:25" ht="21">
      <c r="A28" s="3" t="s">
        <v>181</v>
      </c>
      <c r="C28" s="4">
        <v>251404</v>
      </c>
      <c r="E28" s="4">
        <v>4620875964</v>
      </c>
      <c r="G28" s="4">
        <v>4738258451.9519997</v>
      </c>
      <c r="I28" s="4">
        <v>301283</v>
      </c>
      <c r="K28" s="4">
        <v>7052892307</v>
      </c>
      <c r="M28" s="4">
        <v>-251404</v>
      </c>
      <c r="O28" s="4">
        <v>5425505905</v>
      </c>
      <c r="Q28" s="4">
        <v>301283</v>
      </c>
      <c r="S28" s="4">
        <v>24550</v>
      </c>
      <c r="U28" s="4">
        <v>7052892307</v>
      </c>
      <c r="W28" s="4">
        <v>7352488488.9825001</v>
      </c>
      <c r="Y28" s="5">
        <v>3.0599999999999999E-2</v>
      </c>
    </row>
    <row r="29" spans="1:25" ht="21">
      <c r="A29" s="3" t="s">
        <v>148</v>
      </c>
      <c r="C29" s="4">
        <v>800000</v>
      </c>
      <c r="E29" s="4">
        <v>11187749228</v>
      </c>
      <c r="G29" s="4">
        <v>18222924600</v>
      </c>
      <c r="I29" s="4">
        <v>0</v>
      </c>
      <c r="K29" s="4">
        <v>0</v>
      </c>
      <c r="M29" s="4">
        <v>-800000</v>
      </c>
      <c r="O29" s="4">
        <v>20311125489</v>
      </c>
      <c r="Q29" s="4">
        <v>0</v>
      </c>
      <c r="S29" s="4">
        <v>0</v>
      </c>
      <c r="U29" s="4">
        <v>0</v>
      </c>
      <c r="W29" s="4">
        <v>0</v>
      </c>
      <c r="Y29" s="5">
        <v>0</v>
      </c>
    </row>
    <row r="30" spans="1:25" ht="21">
      <c r="A30" s="3" t="s">
        <v>175</v>
      </c>
      <c r="C30" s="4">
        <v>303736</v>
      </c>
      <c r="E30" s="4">
        <v>6171439387</v>
      </c>
      <c r="G30" s="4">
        <v>10311773309.132401</v>
      </c>
      <c r="I30" s="4">
        <v>0</v>
      </c>
      <c r="K30" s="4">
        <v>0</v>
      </c>
      <c r="M30" s="4">
        <v>0</v>
      </c>
      <c r="O30" s="4">
        <v>0</v>
      </c>
      <c r="Q30" s="4">
        <v>303736</v>
      </c>
      <c r="S30" s="4">
        <v>32645</v>
      </c>
      <c r="U30" s="4">
        <v>6171439387</v>
      </c>
      <c r="W30" s="4">
        <v>9856464722.7660007</v>
      </c>
      <c r="Y30" s="5">
        <v>4.1000000000000002E-2</v>
      </c>
    </row>
    <row r="31" spans="1:25" ht="21">
      <c r="A31" s="3" t="s">
        <v>180</v>
      </c>
      <c r="C31" s="4">
        <v>310000</v>
      </c>
      <c r="E31" s="4">
        <v>15135592215</v>
      </c>
      <c r="G31" s="4">
        <v>14446329840</v>
      </c>
      <c r="I31" s="4">
        <v>0</v>
      </c>
      <c r="K31" s="4">
        <v>0</v>
      </c>
      <c r="M31" s="4">
        <v>-54800</v>
      </c>
      <c r="O31" s="4">
        <v>2459100793</v>
      </c>
      <c r="Q31" s="4">
        <v>255200</v>
      </c>
      <c r="S31" s="4">
        <v>47780</v>
      </c>
      <c r="U31" s="4">
        <v>12460010108</v>
      </c>
      <c r="W31" s="4">
        <v>12120904936.799999</v>
      </c>
      <c r="Y31" s="5">
        <v>5.04E-2</v>
      </c>
    </row>
    <row r="32" spans="1:25" ht="21">
      <c r="A32" s="3" t="s">
        <v>123</v>
      </c>
      <c r="C32" s="4">
        <v>423500</v>
      </c>
      <c r="E32" s="4">
        <v>6478841138</v>
      </c>
      <c r="G32" s="4">
        <v>7013529715.5</v>
      </c>
      <c r="I32" s="4">
        <v>0</v>
      </c>
      <c r="K32" s="4">
        <v>0</v>
      </c>
      <c r="M32" s="4">
        <v>-423500</v>
      </c>
      <c r="O32" s="4">
        <v>6760019885</v>
      </c>
      <c r="Q32" s="4">
        <v>0</v>
      </c>
      <c r="S32" s="4">
        <v>0</v>
      </c>
      <c r="U32" s="4">
        <v>0</v>
      </c>
      <c r="W32" s="4">
        <v>0</v>
      </c>
      <c r="Y32" s="5">
        <v>0</v>
      </c>
    </row>
    <row r="33" spans="1:25" ht="21">
      <c r="A33" s="3" t="s">
        <v>153</v>
      </c>
      <c r="C33" s="4">
        <v>1411000</v>
      </c>
      <c r="E33" s="4">
        <v>15712156914</v>
      </c>
      <c r="G33" s="4">
        <v>14797478002.5</v>
      </c>
      <c r="I33" s="4">
        <v>0</v>
      </c>
      <c r="K33" s="4">
        <v>0</v>
      </c>
      <c r="M33" s="4">
        <v>0</v>
      </c>
      <c r="O33" s="4">
        <v>0</v>
      </c>
      <c r="Q33" s="4">
        <v>1411000</v>
      </c>
      <c r="S33" s="4">
        <v>10880</v>
      </c>
      <c r="U33" s="4">
        <v>15712156914</v>
      </c>
      <c r="W33" s="4">
        <v>15260337504</v>
      </c>
      <c r="Y33" s="5">
        <v>6.3399999999999998E-2</v>
      </c>
    </row>
    <row r="34" spans="1:25" ht="21">
      <c r="A34" s="3" t="s">
        <v>204</v>
      </c>
      <c r="C34" s="4">
        <v>66200</v>
      </c>
      <c r="E34" s="4">
        <v>13275488588</v>
      </c>
      <c r="G34" s="4">
        <v>10539440771.49</v>
      </c>
      <c r="I34" s="4">
        <v>0</v>
      </c>
      <c r="K34" s="4">
        <v>0</v>
      </c>
      <c r="M34" s="4">
        <v>0</v>
      </c>
      <c r="O34" s="4">
        <v>0</v>
      </c>
      <c r="Q34" s="4">
        <v>66200</v>
      </c>
      <c r="S34" s="4">
        <v>144105</v>
      </c>
      <c r="U34" s="4">
        <v>13275488588</v>
      </c>
      <c r="W34" s="4">
        <v>9482989481.5499992</v>
      </c>
      <c r="Y34" s="5">
        <v>3.9399999999999998E-2</v>
      </c>
    </row>
    <row r="35" spans="1:25" ht="21">
      <c r="A35" s="3" t="s">
        <v>176</v>
      </c>
      <c r="C35" s="4">
        <v>381827</v>
      </c>
      <c r="E35" s="4">
        <v>16628631902</v>
      </c>
      <c r="G35" s="4">
        <v>14707761262.3125</v>
      </c>
      <c r="I35" s="4">
        <v>0</v>
      </c>
      <c r="K35" s="4">
        <v>0</v>
      </c>
      <c r="M35" s="4">
        <v>0</v>
      </c>
      <c r="O35" s="4">
        <v>0</v>
      </c>
      <c r="Q35" s="4">
        <v>381827</v>
      </c>
      <c r="S35" s="4">
        <v>32800</v>
      </c>
      <c r="U35" s="4">
        <v>16628631902</v>
      </c>
      <c r="W35" s="4">
        <v>12449408242.68</v>
      </c>
      <c r="Y35" s="5">
        <v>5.1799999999999999E-2</v>
      </c>
    </row>
    <row r="36" spans="1:25" ht="21">
      <c r="A36" s="3" t="s">
        <v>151</v>
      </c>
      <c r="C36" s="4">
        <v>1135031</v>
      </c>
      <c r="E36" s="4">
        <v>9311146683</v>
      </c>
      <c r="G36" s="4">
        <v>10134189093.7701</v>
      </c>
      <c r="I36" s="4">
        <v>0</v>
      </c>
      <c r="K36" s="4">
        <v>0</v>
      </c>
      <c r="M36" s="4">
        <v>-1135030</v>
      </c>
      <c r="O36" s="4">
        <v>10143998370</v>
      </c>
      <c r="Q36" s="4">
        <v>1</v>
      </c>
      <c r="S36" s="4">
        <v>8660</v>
      </c>
      <c r="U36" s="4">
        <v>8208</v>
      </c>
      <c r="W36" s="4">
        <v>8608.473</v>
      </c>
      <c r="Y36" s="5">
        <v>0</v>
      </c>
    </row>
    <row r="37" spans="1:25" ht="21">
      <c r="A37" s="3" t="s">
        <v>190</v>
      </c>
      <c r="C37" s="4">
        <v>51058</v>
      </c>
      <c r="E37" s="4">
        <v>816823944</v>
      </c>
      <c r="G37" s="4">
        <v>953163968.02199996</v>
      </c>
      <c r="I37" s="4">
        <v>0</v>
      </c>
      <c r="K37" s="4">
        <v>0</v>
      </c>
      <c r="M37" s="4">
        <v>-51058</v>
      </c>
      <c r="O37" s="4">
        <v>926264255</v>
      </c>
      <c r="Q37" s="4">
        <v>0</v>
      </c>
      <c r="S37" s="4">
        <v>0</v>
      </c>
      <c r="U37" s="4">
        <v>0</v>
      </c>
      <c r="W37" s="4">
        <v>0</v>
      </c>
      <c r="Y37" s="5">
        <v>0</v>
      </c>
    </row>
    <row r="38" spans="1:25" ht="21">
      <c r="A38" s="3" t="s">
        <v>191</v>
      </c>
      <c r="C38" s="4">
        <v>0</v>
      </c>
      <c r="E38" s="4">
        <v>0</v>
      </c>
      <c r="G38" s="4">
        <v>0</v>
      </c>
      <c r="I38" s="4">
        <v>2000000</v>
      </c>
      <c r="K38" s="4">
        <v>5116743826</v>
      </c>
      <c r="M38" s="4">
        <v>0</v>
      </c>
      <c r="O38" s="4">
        <v>0</v>
      </c>
      <c r="Q38" s="4">
        <v>2000000</v>
      </c>
      <c r="S38" s="4">
        <v>2553</v>
      </c>
      <c r="U38" s="4">
        <v>5116743832</v>
      </c>
      <c r="W38" s="4">
        <v>5075619300</v>
      </c>
      <c r="Y38" s="5">
        <v>2.1100000000000001E-2</v>
      </c>
    </row>
    <row r="39" spans="1:25" ht="21">
      <c r="A39" s="3" t="s">
        <v>192</v>
      </c>
      <c r="C39" s="4">
        <v>0</v>
      </c>
      <c r="E39" s="4">
        <v>0</v>
      </c>
      <c r="G39" s="4">
        <v>0</v>
      </c>
      <c r="I39" s="4">
        <v>1217553</v>
      </c>
      <c r="K39" s="4">
        <v>4485392598</v>
      </c>
      <c r="M39" s="4">
        <v>-117553</v>
      </c>
      <c r="O39" s="4">
        <v>425931228</v>
      </c>
      <c r="Q39" s="4">
        <v>1100000</v>
      </c>
      <c r="S39" s="4">
        <v>3556</v>
      </c>
      <c r="U39" s="4">
        <v>4081811639</v>
      </c>
      <c r="W39" s="4">
        <v>3888325980</v>
      </c>
      <c r="Y39" s="5">
        <v>1.6199999999999999E-2</v>
      </c>
    </row>
    <row r="40" spans="1:25" ht="21">
      <c r="A40" s="3" t="s">
        <v>193</v>
      </c>
      <c r="C40" s="4">
        <v>0</v>
      </c>
      <c r="E40" s="4">
        <v>0</v>
      </c>
      <c r="G40" s="4">
        <v>0</v>
      </c>
      <c r="I40" s="4">
        <v>516826</v>
      </c>
      <c r="K40" s="4">
        <v>6112311273</v>
      </c>
      <c r="M40" s="4">
        <v>0</v>
      </c>
      <c r="O40" s="4">
        <v>0</v>
      </c>
      <c r="Q40" s="4">
        <v>516826</v>
      </c>
      <c r="S40" s="4">
        <v>11879</v>
      </c>
      <c r="U40" s="4">
        <v>6112311273</v>
      </c>
      <c r="W40" s="4">
        <v>6102846766.4786997</v>
      </c>
      <c r="Y40" s="5">
        <v>2.5399999999999999E-2</v>
      </c>
    </row>
    <row r="41" spans="1:25" ht="21">
      <c r="A41" s="3" t="s">
        <v>194</v>
      </c>
      <c r="C41" s="4">
        <v>0</v>
      </c>
      <c r="E41" s="4">
        <v>0</v>
      </c>
      <c r="G41" s="4">
        <v>0</v>
      </c>
      <c r="I41" s="4">
        <v>363478</v>
      </c>
      <c r="K41" s="4">
        <v>10136147686</v>
      </c>
      <c r="M41" s="4">
        <v>0</v>
      </c>
      <c r="O41" s="4">
        <v>0</v>
      </c>
      <c r="Q41" s="4">
        <v>363478</v>
      </c>
      <c r="S41" s="4">
        <v>26590</v>
      </c>
      <c r="U41" s="4">
        <v>10136147686</v>
      </c>
      <c r="W41" s="4">
        <v>9607373983.8810005</v>
      </c>
      <c r="Y41" s="5">
        <v>3.9899999999999998E-2</v>
      </c>
    </row>
    <row r="42" spans="1:25" ht="21">
      <c r="A42" s="3" t="s">
        <v>124</v>
      </c>
      <c r="C42" s="4">
        <v>0</v>
      </c>
      <c r="E42" s="4">
        <v>0</v>
      </c>
      <c r="G42" s="4">
        <v>0</v>
      </c>
      <c r="I42" s="4">
        <v>3500000</v>
      </c>
      <c r="K42" s="4">
        <v>7801228306</v>
      </c>
      <c r="M42" s="4">
        <v>0</v>
      </c>
      <c r="O42" s="4">
        <v>0</v>
      </c>
      <c r="Q42" s="4">
        <v>3500000</v>
      </c>
      <c r="S42" s="4">
        <v>2147</v>
      </c>
      <c r="U42" s="4">
        <v>7801228306</v>
      </c>
      <c r="W42" s="4">
        <v>7469788725</v>
      </c>
      <c r="Y42" s="5">
        <v>3.1099999999999999E-2</v>
      </c>
    </row>
    <row r="43" spans="1:25" ht="21">
      <c r="A43" s="3" t="s">
        <v>195</v>
      </c>
      <c r="C43" s="4">
        <v>0</v>
      </c>
      <c r="E43" s="4">
        <v>0</v>
      </c>
      <c r="G43" s="4">
        <v>0</v>
      </c>
      <c r="I43" s="4">
        <v>262234</v>
      </c>
      <c r="K43" s="4">
        <v>2347007177</v>
      </c>
      <c r="M43" s="4">
        <v>0</v>
      </c>
      <c r="O43" s="4">
        <v>0</v>
      </c>
      <c r="Q43" s="4">
        <v>262234</v>
      </c>
      <c r="S43" s="4">
        <v>8360</v>
      </c>
      <c r="U43" s="4">
        <v>2347007177</v>
      </c>
      <c r="W43" s="4">
        <v>2179232196.3720002</v>
      </c>
      <c r="Y43" s="5">
        <v>9.1000000000000004E-3</v>
      </c>
    </row>
    <row r="44" spans="1:25" ht="21">
      <c r="A44" s="3" t="s">
        <v>196</v>
      </c>
      <c r="C44" s="4">
        <v>0</v>
      </c>
      <c r="E44" s="4">
        <v>0</v>
      </c>
      <c r="G44" s="4">
        <v>0</v>
      </c>
      <c r="I44" s="4">
        <v>1400000</v>
      </c>
      <c r="K44" s="4">
        <v>10537208573</v>
      </c>
      <c r="M44" s="4">
        <v>0</v>
      </c>
      <c r="O44" s="4">
        <v>0</v>
      </c>
      <c r="Q44" s="4">
        <v>1400000</v>
      </c>
      <c r="S44" s="4">
        <v>7374</v>
      </c>
      <c r="U44" s="4">
        <v>10537208573</v>
      </c>
      <c r="W44" s="4">
        <v>10262174580</v>
      </c>
      <c r="Y44" s="5">
        <v>4.2700000000000002E-2</v>
      </c>
    </row>
    <row r="45" spans="1:25" ht="21.75" thickBot="1">
      <c r="A45" s="3" t="s">
        <v>197</v>
      </c>
      <c r="C45" s="7">
        <f>SUM(C11:C44)</f>
        <v>18073138</v>
      </c>
      <c r="E45" s="7">
        <f>SUM(E11:E44)</f>
        <v>266679132988</v>
      </c>
      <c r="G45" s="7">
        <f>SUM(G11:G44)</f>
        <v>277770638558.36066</v>
      </c>
      <c r="I45" s="7">
        <f>SUM(I11:I44)</f>
        <v>9561374</v>
      </c>
      <c r="K45" s="7">
        <f>SUM(K11:K44)</f>
        <v>53588931746</v>
      </c>
      <c r="M45" s="7">
        <f>SUM(M11:M44)</f>
        <v>-4975769</v>
      </c>
      <c r="O45" s="7">
        <f>SUM(O11:O44)</f>
        <v>104728810601</v>
      </c>
      <c r="Q45" s="7">
        <f>SUM(Q11:Q44)</f>
        <v>22658743</v>
      </c>
      <c r="S45" s="7">
        <f>SUM(S11:S44)</f>
        <v>611509</v>
      </c>
      <c r="U45" s="7">
        <f>SUM(U11:U44)</f>
        <v>231596534536</v>
      </c>
      <c r="W45" s="7">
        <f>SUM(W11:W44)</f>
        <v>223490129851.2276</v>
      </c>
      <c r="Y45" s="8">
        <f>SUM(Y11:Y44)</f>
        <v>0.92909999999999993</v>
      </c>
    </row>
    <row r="46" spans="1:25" ht="19.5" thickTop="1"/>
  </sheetData>
  <sortState xmlns:xlrd2="http://schemas.microsoft.com/office/spreadsheetml/2017/richdata2" ref="A11:Y41">
    <sortCondition descending="1" ref="W11:W41"/>
  </sortState>
  <mergeCells count="23">
    <mergeCell ref="A3:Y3"/>
    <mergeCell ref="A2:Y2"/>
    <mergeCell ref="A4:Y4"/>
    <mergeCell ref="Y9:Y10"/>
    <mergeCell ref="Q8:Y8"/>
    <mergeCell ref="I8:O8"/>
    <mergeCell ref="Q9:Q10"/>
    <mergeCell ref="S9:S10"/>
    <mergeCell ref="U9:U10"/>
    <mergeCell ref="W9:W10"/>
    <mergeCell ref="I10"/>
    <mergeCell ref="K10"/>
    <mergeCell ref="I9:K9"/>
    <mergeCell ref="M10"/>
    <mergeCell ref="O10"/>
    <mergeCell ref="M9:O9"/>
    <mergeCell ref="A5:W5"/>
    <mergeCell ref="A6:W6"/>
    <mergeCell ref="A8:A10"/>
    <mergeCell ref="C9:C10"/>
    <mergeCell ref="E9:E10"/>
    <mergeCell ref="G9:G10"/>
    <mergeCell ref="C8:G8"/>
  </mergeCells>
  <pageMargins left="0.7" right="0.7" top="0.75" bottom="0.75" header="0.3" footer="0.3"/>
  <pageSetup scale="3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Q8"/>
  <sheetViews>
    <sheetView rightToLeft="1" zoomScaleNormal="100" zoomScaleSheetLayoutView="100" workbookViewId="0">
      <selection activeCell="A6" sqref="A6:W6"/>
    </sheetView>
  </sheetViews>
  <sheetFormatPr defaultColWidth="9.140625" defaultRowHeight="18.75"/>
  <cols>
    <col min="1" max="1" width="13.140625" style="1" bestFit="1" customWidth="1"/>
    <col min="2" max="2" width="1" style="1" customWidth="1"/>
    <col min="3" max="3" width="21.28515625" style="1" bestFit="1" customWidth="1"/>
    <col min="4" max="4" width="1" style="1" customWidth="1"/>
    <col min="5" max="5" width="15.85546875" style="1" bestFit="1" customWidth="1"/>
    <col min="6" max="6" width="1" style="1" customWidth="1"/>
    <col min="7" max="7" width="15.5703125" style="1" bestFit="1" customWidth="1"/>
    <col min="8" max="8" width="1" style="1" customWidth="1"/>
    <col min="9" max="9" width="12.42578125" style="1" bestFit="1" customWidth="1"/>
    <col min="10" max="10" width="1" style="1" customWidth="1"/>
    <col min="11" max="11" width="21.28515625" style="1" bestFit="1" customWidth="1"/>
    <col min="12" max="12" width="1" style="1" customWidth="1"/>
    <col min="13" max="13" width="15.85546875" style="1" bestFit="1" customWidth="1"/>
    <col min="14" max="14" width="1" style="1" customWidth="1"/>
    <col min="15" max="15" width="15.5703125" style="1" bestFit="1" customWidth="1"/>
    <col min="16" max="16" width="1" style="1" customWidth="1"/>
    <col min="17" max="17" width="12.42578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30">
      <c r="A2" s="39" t="str">
        <f>سهام!A2</f>
        <v>صندوق سرمایه‌گذاری مشترک گنجینه ارمغان الماس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</row>
    <row r="3" spans="1:17" ht="30">
      <c r="A3" s="39" t="s">
        <v>0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</row>
    <row r="4" spans="1:17" ht="30">
      <c r="A4" s="39" t="str">
        <f>سهام!A4</f>
        <v>برای ماه منتهی به 1400/08/30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</row>
    <row r="5" spans="1:17" s="14" customFormat="1" ht="25.5">
      <c r="A5" s="15" t="s">
        <v>83</v>
      </c>
      <c r="B5" s="15"/>
      <c r="C5" s="15"/>
      <c r="D5" s="15"/>
      <c r="E5" s="15"/>
      <c r="F5" s="15"/>
      <c r="G5" s="15"/>
      <c r="H5" s="15"/>
      <c r="I5" s="15"/>
    </row>
    <row r="7" spans="1:17" ht="30.75" thickBot="1">
      <c r="A7" s="40" t="s">
        <v>1</v>
      </c>
      <c r="C7" s="45" t="str">
        <f>سهام!C8</f>
        <v>1400/07/30</v>
      </c>
      <c r="D7" s="45" t="s">
        <v>2</v>
      </c>
      <c r="E7" s="45" t="s">
        <v>2</v>
      </c>
      <c r="F7" s="45" t="s">
        <v>2</v>
      </c>
      <c r="G7" s="45" t="s">
        <v>2</v>
      </c>
      <c r="H7" s="45" t="s">
        <v>2</v>
      </c>
      <c r="I7" s="45" t="s">
        <v>2</v>
      </c>
      <c r="K7" s="45" t="str">
        <f>سهام!Q8</f>
        <v>1400/08/30</v>
      </c>
      <c r="L7" s="45" t="s">
        <v>4</v>
      </c>
      <c r="M7" s="45" t="s">
        <v>4</v>
      </c>
      <c r="N7" s="45" t="s">
        <v>4</v>
      </c>
      <c r="O7" s="45" t="s">
        <v>4</v>
      </c>
      <c r="P7" s="45" t="s">
        <v>4</v>
      </c>
      <c r="Q7" s="45" t="s">
        <v>4</v>
      </c>
    </row>
    <row r="8" spans="1:17" ht="30.75" thickBot="1">
      <c r="A8" s="45" t="s">
        <v>1</v>
      </c>
      <c r="C8" s="44" t="s">
        <v>13</v>
      </c>
      <c r="D8" s="9"/>
      <c r="E8" s="44" t="s">
        <v>14</v>
      </c>
      <c r="F8" s="9"/>
      <c r="G8" s="44" t="s">
        <v>15</v>
      </c>
      <c r="H8" s="9"/>
      <c r="I8" s="44" t="s">
        <v>16</v>
      </c>
      <c r="K8" s="44" t="s">
        <v>13</v>
      </c>
      <c r="L8" s="9"/>
      <c r="M8" s="44" t="s">
        <v>14</v>
      </c>
      <c r="N8" s="9"/>
      <c r="O8" s="44" t="s">
        <v>15</v>
      </c>
      <c r="P8" s="9"/>
      <c r="Q8" s="44" t="s">
        <v>16</v>
      </c>
    </row>
  </sheetData>
  <mergeCells count="14">
    <mergeCell ref="A4:Q4"/>
    <mergeCell ref="A3:Q3"/>
    <mergeCell ref="A2:Q2"/>
    <mergeCell ref="K8"/>
    <mergeCell ref="M8"/>
    <mergeCell ref="O8"/>
    <mergeCell ref="Q8"/>
    <mergeCell ref="K7:Q7"/>
    <mergeCell ref="A7:A8"/>
    <mergeCell ref="C8"/>
    <mergeCell ref="E8"/>
    <mergeCell ref="G8"/>
    <mergeCell ref="I8"/>
    <mergeCell ref="C7:I7"/>
  </mergeCells>
  <pageMargins left="0.7" right="0.7" top="0.75" bottom="0.75" header="0.3" footer="0.3"/>
  <pageSetup scale="5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AK16"/>
  <sheetViews>
    <sheetView rightToLeft="1" zoomScaleNormal="100" zoomScaleSheetLayoutView="70" workbookViewId="0">
      <selection activeCell="A6" sqref="A6:W6"/>
    </sheetView>
  </sheetViews>
  <sheetFormatPr defaultColWidth="9.140625" defaultRowHeight="18.75"/>
  <cols>
    <col min="1" max="1" width="32" style="2" bestFit="1" customWidth="1"/>
    <col min="2" max="2" width="1" style="2" customWidth="1"/>
    <col min="3" max="3" width="13" style="2" customWidth="1"/>
    <col min="4" max="4" width="1" style="2" customWidth="1"/>
    <col min="5" max="5" width="11.140625" style="2" customWidth="1"/>
    <col min="6" max="6" width="1" style="2" customWidth="1"/>
    <col min="7" max="7" width="15.85546875" style="2" bestFit="1" customWidth="1"/>
    <col min="8" max="8" width="1" style="2" customWidth="1"/>
    <col min="9" max="9" width="11.7109375" style="2" bestFit="1" customWidth="1"/>
    <col min="10" max="10" width="1" style="2" customWidth="1"/>
    <col min="11" max="11" width="7" style="2" bestFit="1" customWidth="1"/>
    <col min="12" max="12" width="1" style="2" customWidth="1"/>
    <col min="13" max="13" width="7.28515625" style="2" bestFit="1" customWidth="1"/>
    <col min="14" max="14" width="1" style="2" customWidth="1"/>
    <col min="15" max="15" width="8.28515625" style="2" bestFit="1" customWidth="1"/>
    <col min="16" max="16" width="1" style="2" customWidth="1"/>
    <col min="17" max="17" width="18.85546875" style="2" bestFit="1" customWidth="1"/>
    <col min="18" max="18" width="1" style="2" customWidth="1"/>
    <col min="19" max="19" width="16" style="2" bestFit="1" customWidth="1"/>
    <col min="20" max="20" width="1" style="2" customWidth="1"/>
    <col min="21" max="21" width="7.7109375" style="2" bestFit="1" customWidth="1"/>
    <col min="22" max="22" width="1" style="2" customWidth="1"/>
    <col min="23" max="23" width="16.140625" style="2" bestFit="1" customWidth="1"/>
    <col min="24" max="24" width="1" style="2" customWidth="1"/>
    <col min="25" max="25" width="7.7109375" style="2" bestFit="1" customWidth="1"/>
    <col min="26" max="26" width="1" style="2" customWidth="1"/>
    <col min="27" max="27" width="15" style="2" bestFit="1" customWidth="1"/>
    <col min="28" max="28" width="1" style="2" customWidth="1"/>
    <col min="29" max="29" width="9.85546875" style="2" bestFit="1" customWidth="1"/>
    <col min="30" max="30" width="1" style="2" customWidth="1"/>
    <col min="31" max="31" width="14.85546875" style="2" bestFit="1" customWidth="1"/>
    <col min="32" max="32" width="1" style="2" customWidth="1"/>
    <col min="33" max="33" width="16" style="2" bestFit="1" customWidth="1"/>
    <col min="34" max="34" width="1" style="2" customWidth="1"/>
    <col min="35" max="35" width="16.140625" style="2" bestFit="1" customWidth="1"/>
    <col min="36" max="36" width="1" style="2" customWidth="1"/>
    <col min="37" max="37" width="14.42578125" style="2" customWidth="1"/>
    <col min="38" max="38" width="1" style="2" customWidth="1"/>
    <col min="39" max="39" width="9.140625" style="2" customWidth="1"/>
    <col min="40" max="16384" width="9.140625" style="2"/>
  </cols>
  <sheetData>
    <row r="2" spans="1:37" ht="30">
      <c r="A2" s="39" t="str">
        <f>سهام!A2</f>
        <v>صندوق سرمایه‌گذاری مشترک گنجینه ارمغان الماس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39"/>
      <c r="AJ2" s="39"/>
      <c r="AK2" s="39"/>
    </row>
    <row r="3" spans="1:37" ht="30">
      <c r="A3" s="39" t="s">
        <v>0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  <c r="AG3" s="39"/>
      <c r="AH3" s="39"/>
      <c r="AI3" s="39"/>
      <c r="AJ3" s="39"/>
      <c r="AK3" s="39"/>
    </row>
    <row r="4" spans="1:37" ht="30">
      <c r="A4" s="39" t="str">
        <f>سهام!A4</f>
        <v>برای ماه منتهی به 1400/08/30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  <c r="AB4" s="39"/>
      <c r="AC4" s="39"/>
      <c r="AD4" s="39"/>
      <c r="AE4" s="39"/>
      <c r="AF4" s="39"/>
      <c r="AG4" s="39"/>
      <c r="AH4" s="39"/>
      <c r="AI4" s="39"/>
      <c r="AJ4" s="39"/>
      <c r="AK4" s="39"/>
    </row>
    <row r="5" spans="1:37" s="16" customFormat="1" ht="25.5">
      <c r="A5" s="38" t="s">
        <v>84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  <c r="AC5" s="38"/>
      <c r="AD5" s="38"/>
      <c r="AE5" s="38"/>
      <c r="AF5" s="38"/>
      <c r="AG5" s="38"/>
      <c r="AH5" s="38"/>
      <c r="AI5" s="38"/>
    </row>
    <row r="7" spans="1:37" ht="30.75" thickBot="1">
      <c r="A7" s="45" t="s">
        <v>17</v>
      </c>
      <c r="B7" s="45" t="s">
        <v>17</v>
      </c>
      <c r="C7" s="45" t="s">
        <v>17</v>
      </c>
      <c r="D7" s="45" t="s">
        <v>17</v>
      </c>
      <c r="E7" s="45" t="s">
        <v>17</v>
      </c>
      <c r="F7" s="45" t="s">
        <v>17</v>
      </c>
      <c r="G7" s="45" t="s">
        <v>17</v>
      </c>
      <c r="H7" s="45" t="s">
        <v>17</v>
      </c>
      <c r="I7" s="45" t="s">
        <v>17</v>
      </c>
      <c r="J7" s="45" t="s">
        <v>17</v>
      </c>
      <c r="K7" s="45" t="s">
        <v>17</v>
      </c>
      <c r="L7" s="45" t="s">
        <v>17</v>
      </c>
      <c r="M7" s="45" t="s">
        <v>17</v>
      </c>
      <c r="O7" s="45" t="str">
        <f>سهام!C8</f>
        <v>1400/07/30</v>
      </c>
      <c r="P7" s="45" t="s">
        <v>2</v>
      </c>
      <c r="Q7" s="45" t="s">
        <v>2</v>
      </c>
      <c r="R7" s="45" t="s">
        <v>2</v>
      </c>
      <c r="S7" s="45" t="s">
        <v>2</v>
      </c>
      <c r="U7" s="45" t="s">
        <v>3</v>
      </c>
      <c r="V7" s="45" t="s">
        <v>3</v>
      </c>
      <c r="W7" s="45" t="s">
        <v>3</v>
      </c>
      <c r="X7" s="45" t="s">
        <v>3</v>
      </c>
      <c r="Y7" s="45" t="s">
        <v>3</v>
      </c>
      <c r="Z7" s="45" t="s">
        <v>3</v>
      </c>
      <c r="AA7" s="45" t="s">
        <v>3</v>
      </c>
      <c r="AC7" s="45" t="str">
        <f>سهام!Q8</f>
        <v>1400/08/30</v>
      </c>
      <c r="AD7" s="45" t="s">
        <v>4</v>
      </c>
      <c r="AE7" s="45" t="s">
        <v>4</v>
      </c>
      <c r="AF7" s="45" t="s">
        <v>4</v>
      </c>
      <c r="AG7" s="45" t="s">
        <v>4</v>
      </c>
      <c r="AH7" s="45" t="s">
        <v>4</v>
      </c>
      <c r="AI7" s="45" t="s">
        <v>4</v>
      </c>
      <c r="AJ7" s="45" t="s">
        <v>4</v>
      </c>
      <c r="AK7" s="45" t="s">
        <v>4</v>
      </c>
    </row>
    <row r="8" spans="1:37" s="29" customFormat="1" ht="18">
      <c r="A8" s="48" t="s">
        <v>18</v>
      </c>
      <c r="B8" s="28"/>
      <c r="C8" s="48" t="s">
        <v>19</v>
      </c>
      <c r="D8" s="28"/>
      <c r="E8" s="48" t="s">
        <v>20</v>
      </c>
      <c r="F8" s="28"/>
      <c r="G8" s="48" t="s">
        <v>21</v>
      </c>
      <c r="H8" s="28"/>
      <c r="I8" s="48" t="s">
        <v>22</v>
      </c>
      <c r="J8" s="28"/>
      <c r="K8" s="48" t="s">
        <v>23</v>
      </c>
      <c r="L8" s="28"/>
      <c r="M8" s="48" t="s">
        <v>16</v>
      </c>
      <c r="O8" s="48" t="s">
        <v>5</v>
      </c>
      <c r="P8" s="28"/>
      <c r="Q8" s="48" t="s">
        <v>6</v>
      </c>
      <c r="R8" s="28"/>
      <c r="S8" s="48" t="s">
        <v>7</v>
      </c>
      <c r="U8" s="47" t="s">
        <v>8</v>
      </c>
      <c r="V8" s="47" t="s">
        <v>8</v>
      </c>
      <c r="W8" s="47" t="s">
        <v>8</v>
      </c>
      <c r="Y8" s="47" t="s">
        <v>9</v>
      </c>
      <c r="Z8" s="47" t="s">
        <v>9</v>
      </c>
      <c r="AA8" s="47" t="s">
        <v>9</v>
      </c>
      <c r="AC8" s="48" t="s">
        <v>5</v>
      </c>
      <c r="AD8" s="28"/>
      <c r="AE8" s="48" t="s">
        <v>24</v>
      </c>
      <c r="AF8" s="28"/>
      <c r="AG8" s="48" t="s">
        <v>6</v>
      </c>
      <c r="AH8" s="28"/>
      <c r="AI8" s="48" t="s">
        <v>7</v>
      </c>
      <c r="AJ8" s="28"/>
      <c r="AK8" s="48" t="s">
        <v>11</v>
      </c>
    </row>
    <row r="9" spans="1:37" s="29" customFormat="1" thickBot="1">
      <c r="A9" s="46" t="s">
        <v>18</v>
      </c>
      <c r="B9" s="30"/>
      <c r="C9" s="46" t="s">
        <v>19</v>
      </c>
      <c r="D9" s="30"/>
      <c r="E9" s="46" t="s">
        <v>20</v>
      </c>
      <c r="F9" s="30"/>
      <c r="G9" s="46" t="s">
        <v>21</v>
      </c>
      <c r="H9" s="30"/>
      <c r="I9" s="46" t="s">
        <v>22</v>
      </c>
      <c r="J9" s="30"/>
      <c r="K9" s="46" t="s">
        <v>23</v>
      </c>
      <c r="L9" s="30"/>
      <c r="M9" s="46" t="s">
        <v>16</v>
      </c>
      <c r="O9" s="46" t="s">
        <v>5</v>
      </c>
      <c r="P9" s="30"/>
      <c r="Q9" s="46" t="s">
        <v>6</v>
      </c>
      <c r="R9" s="30"/>
      <c r="S9" s="46" t="s">
        <v>7</v>
      </c>
      <c r="U9" s="46" t="s">
        <v>5</v>
      </c>
      <c r="V9" s="30"/>
      <c r="W9" s="46" t="s">
        <v>6</v>
      </c>
      <c r="Y9" s="46" t="s">
        <v>5</v>
      </c>
      <c r="Z9" s="30"/>
      <c r="AA9" s="46" t="s">
        <v>12</v>
      </c>
      <c r="AC9" s="46" t="s">
        <v>5</v>
      </c>
      <c r="AD9" s="30"/>
      <c r="AE9" s="46" t="s">
        <v>24</v>
      </c>
      <c r="AF9" s="30"/>
      <c r="AG9" s="46" t="s">
        <v>6</v>
      </c>
      <c r="AH9" s="30"/>
      <c r="AI9" s="46" t="s">
        <v>7</v>
      </c>
      <c r="AJ9" s="30"/>
      <c r="AK9" s="46" t="s">
        <v>11</v>
      </c>
    </row>
    <row r="10" spans="1:37" ht="21">
      <c r="A10" s="27"/>
      <c r="K10" s="4"/>
      <c r="M10" s="4"/>
      <c r="O10" s="4"/>
      <c r="Q10" s="4"/>
      <c r="S10" s="4"/>
      <c r="U10" s="4"/>
      <c r="W10" s="4"/>
      <c r="Y10" s="4"/>
      <c r="AA10" s="4"/>
      <c r="AC10" s="4"/>
      <c r="AE10" s="4"/>
      <c r="AG10" s="4"/>
      <c r="AI10" s="4"/>
      <c r="AK10" s="6"/>
    </row>
    <row r="11" spans="1:37" ht="21">
      <c r="A11" s="27"/>
      <c r="K11" s="4"/>
      <c r="M11" s="4"/>
      <c r="O11" s="4"/>
      <c r="Q11" s="4"/>
      <c r="S11" s="4"/>
      <c r="U11" s="4"/>
      <c r="W11" s="4"/>
      <c r="Y11" s="4"/>
      <c r="AA11" s="4"/>
      <c r="AC11" s="4"/>
      <c r="AE11" s="4"/>
      <c r="AG11" s="4"/>
      <c r="AI11" s="4"/>
      <c r="AK11" s="6"/>
    </row>
    <row r="12" spans="1:37" ht="21">
      <c r="A12" s="27"/>
      <c r="K12" s="4"/>
      <c r="M12" s="4"/>
      <c r="O12" s="4"/>
      <c r="Q12" s="4"/>
      <c r="S12" s="4"/>
      <c r="U12" s="4"/>
      <c r="W12" s="4"/>
      <c r="Y12" s="4"/>
      <c r="AA12" s="4"/>
      <c r="AC12" s="4"/>
      <c r="AE12" s="4"/>
      <c r="AG12" s="4"/>
      <c r="AI12" s="4"/>
      <c r="AK12" s="6"/>
    </row>
    <row r="13" spans="1:37" ht="21">
      <c r="A13" s="27"/>
      <c r="K13" s="4"/>
      <c r="M13" s="4"/>
      <c r="O13" s="4"/>
      <c r="Q13" s="4"/>
      <c r="S13" s="4"/>
      <c r="U13" s="4"/>
      <c r="W13" s="4"/>
      <c r="Y13" s="4"/>
      <c r="AA13" s="4"/>
      <c r="AC13" s="4"/>
      <c r="AE13" s="4"/>
      <c r="AG13" s="4"/>
      <c r="AI13" s="4"/>
      <c r="AK13" s="6"/>
    </row>
    <row r="14" spans="1:37" ht="21">
      <c r="A14" s="27"/>
      <c r="K14" s="4"/>
      <c r="M14" s="4"/>
      <c r="O14" s="4"/>
      <c r="Q14" s="4"/>
      <c r="S14" s="4"/>
      <c r="U14" s="4"/>
      <c r="W14" s="4"/>
      <c r="Y14" s="4"/>
      <c r="AA14" s="4"/>
      <c r="AC14" s="4"/>
      <c r="AE14" s="4"/>
      <c r="AG14" s="4"/>
      <c r="AI14" s="4"/>
      <c r="AK14" s="6"/>
    </row>
    <row r="15" spans="1:37" ht="19.5" thickBot="1">
      <c r="A15" s="2" t="s">
        <v>71</v>
      </c>
      <c r="K15" s="4"/>
      <c r="M15" s="4"/>
      <c r="O15" s="7">
        <f>SUM(O10:O14)</f>
        <v>0</v>
      </c>
      <c r="Q15" s="7">
        <f>SUM(Q10:Q14)</f>
        <v>0</v>
      </c>
      <c r="S15" s="7">
        <f>SUM(S10:S14)</f>
        <v>0</v>
      </c>
      <c r="U15" s="7">
        <f>SUM(U10:U14)</f>
        <v>0</v>
      </c>
      <c r="W15" s="7">
        <f>SUM(W10:W14)</f>
        <v>0</v>
      </c>
      <c r="Y15" s="7">
        <f>SUM(Y10:Y14)</f>
        <v>0</v>
      </c>
      <c r="AA15" s="7">
        <f>SUM(AA10:AA14)</f>
        <v>0</v>
      </c>
      <c r="AC15" s="7">
        <f>SUM(AC10:AC14)</f>
        <v>0</v>
      </c>
      <c r="AE15" s="20" t="s">
        <v>80</v>
      </c>
      <c r="AG15" s="7">
        <f>SUM(AG10:AG14)</f>
        <v>0</v>
      </c>
      <c r="AI15" s="7">
        <f>SUM(AI10:AI14)</f>
        <v>0</v>
      </c>
      <c r="AK15" s="8">
        <f>SUM(AK10:AK14)</f>
        <v>0</v>
      </c>
    </row>
    <row r="16" spans="1:37" ht="19.5" thickTop="1"/>
  </sheetData>
  <sortState xmlns:xlrd2="http://schemas.microsoft.com/office/spreadsheetml/2017/richdata2" ref="A10:AK15">
    <sortCondition descending="1" ref="AI10:AI15"/>
  </sortState>
  <mergeCells count="29">
    <mergeCell ref="A4:AK4"/>
    <mergeCell ref="A3:AK3"/>
    <mergeCell ref="A2:AK2"/>
    <mergeCell ref="AE8:AE9"/>
    <mergeCell ref="AG8:AG9"/>
    <mergeCell ref="AI8:AI9"/>
    <mergeCell ref="AK8:AK9"/>
    <mergeCell ref="AC7:AK7"/>
    <mergeCell ref="Y9"/>
    <mergeCell ref="AA9"/>
    <mergeCell ref="Y8:AA8"/>
    <mergeCell ref="U7:AA7"/>
    <mergeCell ref="AC8:AC9"/>
    <mergeCell ref="S8:S9"/>
    <mergeCell ref="O7:S7"/>
    <mergeCell ref="U9"/>
    <mergeCell ref="A5:AI5"/>
    <mergeCell ref="W9"/>
    <mergeCell ref="U8:W8"/>
    <mergeCell ref="K8:K9"/>
    <mergeCell ref="M8:M9"/>
    <mergeCell ref="A7:M7"/>
    <mergeCell ref="O8:O9"/>
    <mergeCell ref="Q8:Q9"/>
    <mergeCell ref="A8:A9"/>
    <mergeCell ref="C8:C9"/>
    <mergeCell ref="E8:E9"/>
    <mergeCell ref="G8:G9"/>
    <mergeCell ref="I8:I9"/>
  </mergeCells>
  <pageMargins left="0.7" right="0.7" top="0.75" bottom="0.75" header="0.3" footer="0.3"/>
  <pageSetup scale="2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M12"/>
  <sheetViews>
    <sheetView rightToLeft="1" zoomScaleNormal="100" workbookViewId="0">
      <selection activeCell="A6" sqref="A6:W6"/>
    </sheetView>
  </sheetViews>
  <sheetFormatPr defaultColWidth="9.140625" defaultRowHeight="18.75"/>
  <cols>
    <col min="1" max="1" width="32" style="2" bestFit="1" customWidth="1"/>
    <col min="2" max="2" width="1" style="2" customWidth="1"/>
    <col min="3" max="3" width="8.7109375" style="2" bestFit="1" customWidth="1"/>
    <col min="4" max="4" width="1" style="2" customWidth="1"/>
    <col min="5" max="5" width="15.7109375" style="2" bestFit="1" customWidth="1"/>
    <col min="6" max="6" width="1" style="2" customWidth="1"/>
    <col min="7" max="7" width="24.42578125" style="2" bestFit="1" customWidth="1"/>
    <col min="8" max="8" width="1" style="2" customWidth="1"/>
    <col min="9" max="9" width="16.28515625" style="2" bestFit="1" customWidth="1"/>
    <col min="10" max="10" width="1" style="2" customWidth="1"/>
    <col min="11" max="11" width="34" style="2" bestFit="1" customWidth="1"/>
    <col min="12" max="12" width="1" style="2" customWidth="1"/>
    <col min="13" max="13" width="8" style="2" bestFit="1" customWidth="1"/>
    <col min="14" max="14" width="1" style="2" customWidth="1"/>
    <col min="15" max="15" width="9.140625" style="2" customWidth="1"/>
    <col min="16" max="16384" width="9.140625" style="2"/>
  </cols>
  <sheetData>
    <row r="2" spans="1:13" ht="30">
      <c r="A2" s="39" t="str">
        <f>سهام!A2</f>
        <v>صندوق سرمایه‌گذاری مشترک گنجینه ارمغان الماس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</row>
    <row r="3" spans="1:13" ht="30">
      <c r="A3" s="39" t="s">
        <v>0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</row>
    <row r="4" spans="1:13" ht="30">
      <c r="A4" s="39" t="str">
        <f>سهام!A4</f>
        <v>برای ماه منتهی به 1400/08/30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</row>
    <row r="5" spans="1:13" s="14" customFormat="1" ht="25.5" customHeight="1">
      <c r="A5" s="49" t="s">
        <v>85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</row>
    <row r="6" spans="1:13" s="14" customFormat="1" ht="20.25">
      <c r="A6" s="49" t="s">
        <v>86</v>
      </c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</row>
    <row r="8" spans="1:13" ht="30.75" thickBot="1">
      <c r="A8" s="40" t="s">
        <v>1</v>
      </c>
      <c r="C8" s="45" t="str">
        <f>سهام!Q8</f>
        <v>1400/08/30</v>
      </c>
      <c r="D8" s="45" t="s">
        <v>4</v>
      </c>
      <c r="E8" s="45" t="s">
        <v>4</v>
      </c>
      <c r="F8" s="45" t="s">
        <v>4</v>
      </c>
      <c r="G8" s="45" t="s">
        <v>4</v>
      </c>
      <c r="H8" s="45" t="s">
        <v>4</v>
      </c>
      <c r="I8" s="45" t="s">
        <v>4</v>
      </c>
      <c r="J8" s="45" t="s">
        <v>4</v>
      </c>
      <c r="K8" s="45" t="s">
        <v>4</v>
      </c>
      <c r="L8" s="45" t="s">
        <v>4</v>
      </c>
      <c r="M8" s="45" t="s">
        <v>4</v>
      </c>
    </row>
    <row r="9" spans="1:13" ht="30.75" thickBot="1">
      <c r="A9" s="45" t="s">
        <v>1</v>
      </c>
      <c r="C9" s="44" t="s">
        <v>5</v>
      </c>
      <c r="D9" s="12"/>
      <c r="E9" s="44" t="s">
        <v>25</v>
      </c>
      <c r="F9" s="12"/>
      <c r="G9" s="44" t="s">
        <v>26</v>
      </c>
      <c r="H9" s="12"/>
      <c r="I9" s="44" t="s">
        <v>27</v>
      </c>
      <c r="J9" s="12"/>
      <c r="K9" s="44" t="s">
        <v>28</v>
      </c>
      <c r="L9" s="12"/>
      <c r="M9" s="44" t="s">
        <v>29</v>
      </c>
    </row>
    <row r="10" spans="1:13" ht="21">
      <c r="A10" s="3"/>
      <c r="E10" s="4"/>
      <c r="G10" s="4"/>
      <c r="I10" s="6"/>
      <c r="K10" s="4"/>
    </row>
    <row r="11" spans="1:13" ht="19.5" thickBot="1">
      <c r="A11" s="2" t="s">
        <v>71</v>
      </c>
      <c r="C11" s="13">
        <f>SUM(C10)</f>
        <v>0</v>
      </c>
      <c r="E11" s="7">
        <f>SUM(E10)</f>
        <v>0</v>
      </c>
      <c r="G11" s="7">
        <f>SUM(G10)</f>
        <v>0</v>
      </c>
      <c r="I11" s="8">
        <f>SUM(I10)</f>
        <v>0</v>
      </c>
      <c r="K11" s="7">
        <f>SUM(K10)</f>
        <v>0</v>
      </c>
      <c r="M11" s="13"/>
    </row>
    <row r="12" spans="1:13" ht="19.5" thickTop="1"/>
  </sheetData>
  <mergeCells count="13">
    <mergeCell ref="A2:M2"/>
    <mergeCell ref="K9"/>
    <mergeCell ref="M9"/>
    <mergeCell ref="C8:M8"/>
    <mergeCell ref="A4:M4"/>
    <mergeCell ref="A3:M3"/>
    <mergeCell ref="A8:A9"/>
    <mergeCell ref="C9"/>
    <mergeCell ref="E9"/>
    <mergeCell ref="G9"/>
    <mergeCell ref="I9"/>
    <mergeCell ref="A5:M5"/>
    <mergeCell ref="A6:M6"/>
  </mergeCells>
  <pageMargins left="0.7" right="0.7" top="0.75" bottom="0.75" header="0.3" footer="0.3"/>
  <pageSetup scale="62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AE9"/>
  <sheetViews>
    <sheetView rightToLeft="1" view="pageBreakPreview" zoomScale="60" zoomScaleNormal="100" workbookViewId="0">
      <selection activeCell="A6" sqref="A6:W6"/>
    </sheetView>
  </sheetViews>
  <sheetFormatPr defaultColWidth="9.140625" defaultRowHeight="18.75"/>
  <cols>
    <col min="1" max="1" width="53.140625" style="1" bestFit="1" customWidth="1"/>
    <col min="2" max="2" width="1" style="1" customWidth="1"/>
    <col min="3" max="3" width="19.42578125" style="1" bestFit="1" customWidth="1"/>
    <col min="4" max="4" width="1" style="1" customWidth="1"/>
    <col min="5" max="5" width="11.5703125" style="1" bestFit="1" customWidth="1"/>
    <col min="6" max="6" width="1" style="1" customWidth="1"/>
    <col min="7" max="7" width="13.7109375" style="1" bestFit="1" customWidth="1"/>
    <col min="8" max="8" width="1" style="1" customWidth="1"/>
    <col min="9" max="9" width="25" style="1" bestFit="1" customWidth="1"/>
    <col min="10" max="10" width="1" style="1" customWidth="1"/>
    <col min="11" max="11" width="7.7109375" style="1" bestFit="1" customWidth="1"/>
    <col min="12" max="12" width="1" style="1" customWidth="1"/>
    <col min="13" max="13" width="18.85546875" style="1" bestFit="1" customWidth="1"/>
    <col min="14" max="14" width="1" style="1" customWidth="1"/>
    <col min="15" max="15" width="23.7109375" style="1" bestFit="1" customWidth="1"/>
    <col min="16" max="16" width="1" style="1" customWidth="1"/>
    <col min="17" max="17" width="7.7109375" style="1" bestFit="1" customWidth="1"/>
    <col min="18" max="18" width="1" style="1" customWidth="1"/>
    <col min="19" max="19" width="18.85546875" style="1" bestFit="1" customWidth="1"/>
    <col min="20" max="20" width="1" style="1" customWidth="1"/>
    <col min="21" max="21" width="7.7109375" style="1" bestFit="1" customWidth="1"/>
    <col min="22" max="22" width="1" style="1" customWidth="1"/>
    <col min="23" max="23" width="14.7109375" style="1" bestFit="1" customWidth="1"/>
    <col min="24" max="24" width="1" style="1" customWidth="1"/>
    <col min="25" max="25" width="7.7109375" style="1" bestFit="1" customWidth="1"/>
    <col min="26" max="26" width="1" style="1" customWidth="1"/>
    <col min="27" max="27" width="18.85546875" style="1" bestFit="1" customWidth="1"/>
    <col min="28" max="28" width="1" style="1" customWidth="1"/>
    <col min="29" max="29" width="23.7109375" style="1" bestFit="1" customWidth="1"/>
    <col min="30" max="30" width="1" style="1" customWidth="1"/>
    <col min="31" max="31" width="27.42578125" style="1" bestFit="1" customWidth="1"/>
    <col min="32" max="32" width="1" style="1" customWidth="1"/>
    <col min="33" max="33" width="9.140625" style="1" customWidth="1"/>
    <col min="34" max="16384" width="9.140625" style="1"/>
  </cols>
  <sheetData>
    <row r="2" spans="1:31" ht="30">
      <c r="A2" s="39" t="str">
        <f>سهام!A2</f>
        <v>صندوق سرمایه‌گذاری مشترک گنجینه ارمغان الماس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</row>
    <row r="3" spans="1:31" ht="30">
      <c r="A3" s="39" t="s">
        <v>0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</row>
    <row r="4" spans="1:31" ht="30">
      <c r="A4" s="39" t="str">
        <f>سهام!A4</f>
        <v>برای ماه منتهی به 1400/08/30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  <c r="AB4" s="39"/>
      <c r="AC4" s="39"/>
      <c r="AD4" s="39"/>
      <c r="AE4" s="39"/>
    </row>
    <row r="5" spans="1:31" s="14" customFormat="1" ht="25.5">
      <c r="A5" s="38" t="s">
        <v>87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  <c r="AC5" s="38"/>
    </row>
    <row r="7" spans="1:31" ht="30.75" thickBot="1">
      <c r="A7" s="45" t="s">
        <v>30</v>
      </c>
      <c r="B7" s="45" t="s">
        <v>30</v>
      </c>
      <c r="C7" s="45" t="s">
        <v>30</v>
      </c>
      <c r="D7" s="45" t="s">
        <v>30</v>
      </c>
      <c r="E7" s="45" t="s">
        <v>30</v>
      </c>
      <c r="F7" s="45" t="s">
        <v>30</v>
      </c>
      <c r="G7" s="45" t="s">
        <v>30</v>
      </c>
      <c r="H7" s="45" t="s">
        <v>30</v>
      </c>
      <c r="I7" s="45" t="s">
        <v>30</v>
      </c>
      <c r="K7" s="45" t="str">
        <f>سهام!C8</f>
        <v>1400/07/30</v>
      </c>
      <c r="L7" s="45" t="s">
        <v>2</v>
      </c>
      <c r="M7" s="45" t="s">
        <v>2</v>
      </c>
      <c r="N7" s="45" t="s">
        <v>2</v>
      </c>
      <c r="O7" s="45" t="s">
        <v>2</v>
      </c>
      <c r="Q7" s="45" t="s">
        <v>3</v>
      </c>
      <c r="R7" s="45" t="s">
        <v>3</v>
      </c>
      <c r="S7" s="45" t="s">
        <v>3</v>
      </c>
      <c r="T7" s="45" t="s">
        <v>3</v>
      </c>
      <c r="U7" s="45" t="s">
        <v>3</v>
      </c>
      <c r="V7" s="45" t="s">
        <v>3</v>
      </c>
      <c r="W7" s="45" t="s">
        <v>3</v>
      </c>
      <c r="Y7" s="45" t="str">
        <f>سهام!Q8</f>
        <v>1400/08/30</v>
      </c>
      <c r="Z7" s="45" t="s">
        <v>4</v>
      </c>
      <c r="AA7" s="45" t="s">
        <v>4</v>
      </c>
      <c r="AB7" s="45" t="s">
        <v>4</v>
      </c>
      <c r="AC7" s="45" t="s">
        <v>4</v>
      </c>
      <c r="AD7" s="45" t="s">
        <v>4</v>
      </c>
      <c r="AE7" s="45" t="s">
        <v>4</v>
      </c>
    </row>
    <row r="8" spans="1:31" ht="30">
      <c r="A8" s="50" t="s">
        <v>31</v>
      </c>
      <c r="B8" s="10"/>
      <c r="C8" s="50" t="s">
        <v>22</v>
      </c>
      <c r="D8" s="10"/>
      <c r="E8" s="50" t="s">
        <v>23</v>
      </c>
      <c r="F8" s="10"/>
      <c r="G8" s="50" t="s">
        <v>32</v>
      </c>
      <c r="H8" s="10"/>
      <c r="I8" s="50" t="s">
        <v>20</v>
      </c>
      <c r="K8" s="50" t="s">
        <v>5</v>
      </c>
      <c r="L8" s="10"/>
      <c r="M8" s="50" t="s">
        <v>6</v>
      </c>
      <c r="N8" s="10"/>
      <c r="O8" s="50" t="s">
        <v>7</v>
      </c>
      <c r="Q8" s="50" t="s">
        <v>8</v>
      </c>
      <c r="R8" s="50" t="s">
        <v>8</v>
      </c>
      <c r="S8" s="50" t="s">
        <v>8</v>
      </c>
      <c r="T8" s="10"/>
      <c r="U8" s="50" t="s">
        <v>9</v>
      </c>
      <c r="V8" s="50" t="s">
        <v>9</v>
      </c>
      <c r="W8" s="50" t="s">
        <v>9</v>
      </c>
      <c r="Y8" s="50" t="s">
        <v>5</v>
      </c>
      <c r="Z8" s="10"/>
      <c r="AA8" s="50" t="s">
        <v>6</v>
      </c>
      <c r="AB8" s="10"/>
      <c r="AC8" s="50" t="s">
        <v>7</v>
      </c>
      <c r="AD8" s="10"/>
      <c r="AE8" s="50" t="s">
        <v>33</v>
      </c>
    </row>
    <row r="9" spans="1:31" ht="30.75" thickBot="1">
      <c r="A9" s="45" t="s">
        <v>31</v>
      </c>
      <c r="B9" s="11"/>
      <c r="C9" s="45" t="s">
        <v>22</v>
      </c>
      <c r="D9" s="11"/>
      <c r="E9" s="45" t="s">
        <v>23</v>
      </c>
      <c r="F9" s="11"/>
      <c r="G9" s="45" t="s">
        <v>32</v>
      </c>
      <c r="H9" s="11"/>
      <c r="I9" s="45" t="s">
        <v>20</v>
      </c>
      <c r="K9" s="45" t="s">
        <v>5</v>
      </c>
      <c r="L9" s="11"/>
      <c r="M9" s="45" t="s">
        <v>6</v>
      </c>
      <c r="N9" s="11"/>
      <c r="O9" s="45" t="s">
        <v>7</v>
      </c>
      <c r="Q9" s="45" t="s">
        <v>5</v>
      </c>
      <c r="R9" s="11"/>
      <c r="S9" s="45" t="s">
        <v>6</v>
      </c>
      <c r="T9" s="11"/>
      <c r="U9" s="45" t="s">
        <v>5</v>
      </c>
      <c r="V9" s="11"/>
      <c r="W9" s="45" t="s">
        <v>12</v>
      </c>
      <c r="Y9" s="45" t="s">
        <v>5</v>
      </c>
      <c r="Z9" s="11"/>
      <c r="AA9" s="45" t="s">
        <v>6</v>
      </c>
      <c r="AB9" s="11"/>
      <c r="AC9" s="45" t="s">
        <v>7</v>
      </c>
      <c r="AD9" s="11"/>
      <c r="AE9" s="45" t="s">
        <v>33</v>
      </c>
    </row>
  </sheetData>
  <mergeCells count="26">
    <mergeCell ref="A4:AE4"/>
    <mergeCell ref="A3:AE3"/>
    <mergeCell ref="A2:AE2"/>
    <mergeCell ref="Q7:W7"/>
    <mergeCell ref="Y8:Y9"/>
    <mergeCell ref="AA8:AA9"/>
    <mergeCell ref="AC8:AC9"/>
    <mergeCell ref="AE8:AE9"/>
    <mergeCell ref="Y7:AE7"/>
    <mergeCell ref="Q9"/>
    <mergeCell ref="S9"/>
    <mergeCell ref="Q8:S8"/>
    <mergeCell ref="U9"/>
    <mergeCell ref="W9"/>
    <mergeCell ref="U8:W8"/>
    <mergeCell ref="A7:I7"/>
    <mergeCell ref="A5:AC5"/>
    <mergeCell ref="K8:K9"/>
    <mergeCell ref="M8:M9"/>
    <mergeCell ref="O8:O9"/>
    <mergeCell ref="K7:O7"/>
    <mergeCell ref="A8:A9"/>
    <mergeCell ref="C8:C9"/>
    <mergeCell ref="E8:E9"/>
    <mergeCell ref="G8:G9"/>
    <mergeCell ref="I8:I9"/>
  </mergeCells>
  <pageMargins left="0.7" right="0.7" top="0.75" bottom="0.75" header="0.3" footer="0.3"/>
  <pageSetup scale="28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U14"/>
  <sheetViews>
    <sheetView rightToLeft="1" view="pageBreakPreview" zoomScaleNormal="100" zoomScaleSheetLayoutView="100" workbookViewId="0">
      <selection activeCell="A6" sqref="A6:W6"/>
    </sheetView>
  </sheetViews>
  <sheetFormatPr defaultColWidth="9.140625" defaultRowHeight="18.75"/>
  <cols>
    <col min="1" max="1" width="34.7109375" style="2" bestFit="1" customWidth="1"/>
    <col min="2" max="2" width="1" style="2" customWidth="1"/>
    <col min="3" max="3" width="18.42578125" style="2" bestFit="1" customWidth="1"/>
    <col min="4" max="4" width="1" style="2" customWidth="1"/>
    <col min="5" max="5" width="14.42578125" style="2" bestFit="1" customWidth="1"/>
    <col min="6" max="6" width="1" style="2" customWidth="1"/>
    <col min="7" max="7" width="15.85546875" style="2" bestFit="1" customWidth="1"/>
    <col min="8" max="8" width="1" style="2" customWidth="1"/>
    <col min="9" max="9" width="11.5703125" style="2" bestFit="1" customWidth="1"/>
    <col min="10" max="10" width="1" style="2" customWidth="1"/>
    <col min="11" max="11" width="17.28515625" style="2" bestFit="1" customWidth="1"/>
    <col min="12" max="12" width="1" style="2" customWidth="1"/>
    <col min="13" max="13" width="17.28515625" style="2" bestFit="1" customWidth="1"/>
    <col min="14" max="14" width="1" style="2" customWidth="1"/>
    <col min="15" max="15" width="18.42578125" style="2" bestFit="1" customWidth="1"/>
    <col min="16" max="16" width="1" style="2" customWidth="1"/>
    <col min="17" max="17" width="16.140625" style="2" bestFit="1" customWidth="1"/>
    <col min="18" max="18" width="1" style="2" customWidth="1"/>
    <col min="19" max="19" width="27.42578125" style="2" bestFit="1" customWidth="1"/>
    <col min="20" max="20" width="1" style="2" customWidth="1"/>
    <col min="21" max="21" width="9.140625" style="2" customWidth="1"/>
    <col min="22" max="16384" width="9.140625" style="2"/>
  </cols>
  <sheetData>
    <row r="2" spans="1:21" ht="30">
      <c r="A2" s="39" t="str">
        <f>سهام!A2</f>
        <v>صندوق سرمایه‌گذاری مشترک گنجینه ارمغان الماس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</row>
    <row r="3" spans="1:21" ht="30">
      <c r="A3" s="39" t="s">
        <v>0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</row>
    <row r="4" spans="1:21" ht="30">
      <c r="A4" s="39" t="str">
        <f>سهام!A4</f>
        <v>برای ماه منتهی به 1400/08/30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</row>
    <row r="5" spans="1:21" s="14" customFormat="1" ht="25.5">
      <c r="A5" s="38" t="s">
        <v>88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</row>
    <row r="7" spans="1:21" ht="30.75" thickBot="1">
      <c r="A7" s="40" t="s">
        <v>34</v>
      </c>
      <c r="C7" s="45" t="s">
        <v>35</v>
      </c>
      <c r="D7" s="45" t="s">
        <v>35</v>
      </c>
      <c r="E7" s="45" t="s">
        <v>35</v>
      </c>
      <c r="F7" s="45" t="s">
        <v>35</v>
      </c>
      <c r="G7" s="45" t="s">
        <v>35</v>
      </c>
      <c r="H7" s="45" t="s">
        <v>35</v>
      </c>
      <c r="I7" s="45" t="s">
        <v>35</v>
      </c>
      <c r="K7" s="45" t="str">
        <f>سهام!C8</f>
        <v>1400/07/30</v>
      </c>
      <c r="M7" s="45" t="s">
        <v>3</v>
      </c>
      <c r="N7" s="45" t="s">
        <v>3</v>
      </c>
      <c r="O7" s="45" t="s">
        <v>3</v>
      </c>
      <c r="Q7" s="45" t="str">
        <f>سهام!Q8</f>
        <v>1400/08/30</v>
      </c>
      <c r="R7" s="45" t="s">
        <v>4</v>
      </c>
      <c r="S7" s="45" t="s">
        <v>4</v>
      </c>
    </row>
    <row r="8" spans="1:21" ht="30.75" thickBot="1">
      <c r="A8" s="45" t="s">
        <v>34</v>
      </c>
      <c r="C8" s="44" t="s">
        <v>36</v>
      </c>
      <c r="D8" s="12"/>
      <c r="E8" s="44" t="s">
        <v>37</v>
      </c>
      <c r="F8" s="12"/>
      <c r="G8" s="44" t="s">
        <v>38</v>
      </c>
      <c r="H8" s="12"/>
      <c r="I8" s="44" t="s">
        <v>23</v>
      </c>
      <c r="K8" s="44" t="s">
        <v>39</v>
      </c>
      <c r="M8" s="44" t="s">
        <v>40</v>
      </c>
      <c r="N8" s="12"/>
      <c r="O8" s="44" t="s">
        <v>41</v>
      </c>
      <c r="Q8" s="44" t="s">
        <v>39</v>
      </c>
      <c r="R8" s="12"/>
      <c r="S8" s="44" t="s">
        <v>33</v>
      </c>
    </row>
    <row r="9" spans="1:21" ht="21">
      <c r="A9" s="3" t="s">
        <v>45</v>
      </c>
      <c r="C9" s="4" t="s">
        <v>97</v>
      </c>
      <c r="E9" s="4" t="s">
        <v>42</v>
      </c>
      <c r="G9" s="4" t="s">
        <v>99</v>
      </c>
      <c r="I9" s="4">
        <v>0</v>
      </c>
      <c r="K9" s="4">
        <v>96096577</v>
      </c>
      <c r="M9" s="4">
        <v>789835</v>
      </c>
      <c r="O9" s="4">
        <v>0</v>
      </c>
      <c r="Q9" s="4">
        <v>96886412</v>
      </c>
      <c r="S9" s="6">
        <v>4.0000000000000002E-4</v>
      </c>
    </row>
    <row r="10" spans="1:21" ht="21">
      <c r="A10" s="3" t="s">
        <v>44</v>
      </c>
      <c r="C10" s="4" t="s">
        <v>98</v>
      </c>
      <c r="E10" s="4" t="s">
        <v>42</v>
      </c>
      <c r="G10" s="4" t="s">
        <v>100</v>
      </c>
      <c r="I10" s="4">
        <v>0</v>
      </c>
      <c r="K10" s="4">
        <v>14511770577</v>
      </c>
      <c r="M10" s="4">
        <v>89366727210</v>
      </c>
      <c r="O10" s="4">
        <v>96010131948</v>
      </c>
      <c r="Q10" s="4">
        <v>7868365839</v>
      </c>
      <c r="S10" s="6">
        <v>3.27E-2</v>
      </c>
    </row>
    <row r="11" spans="1:21" ht="21">
      <c r="A11" s="3" t="s">
        <v>103</v>
      </c>
      <c r="C11" s="4" t="s">
        <v>115</v>
      </c>
      <c r="E11" s="4" t="s">
        <v>42</v>
      </c>
      <c r="G11" s="4" t="s">
        <v>104</v>
      </c>
      <c r="I11" s="4">
        <v>0</v>
      </c>
      <c r="K11" s="4">
        <v>2311949</v>
      </c>
      <c r="M11" s="4">
        <v>19002</v>
      </c>
      <c r="O11" s="4">
        <v>0</v>
      </c>
      <c r="Q11" s="4">
        <v>2330951</v>
      </c>
      <c r="S11" s="6">
        <v>0</v>
      </c>
    </row>
    <row r="12" spans="1:21" ht="21">
      <c r="A12" s="3" t="s">
        <v>106</v>
      </c>
      <c r="C12" s="4" t="s">
        <v>116</v>
      </c>
      <c r="E12" s="4" t="s">
        <v>43</v>
      </c>
      <c r="G12" s="4" t="s">
        <v>107</v>
      </c>
      <c r="I12" s="4">
        <v>0</v>
      </c>
      <c r="K12" s="4">
        <v>20000000</v>
      </c>
      <c r="M12" s="4">
        <v>0</v>
      </c>
      <c r="O12" s="4">
        <v>0</v>
      </c>
      <c r="Q12" s="4">
        <v>20000000</v>
      </c>
      <c r="S12" s="6">
        <v>1E-4</v>
      </c>
    </row>
    <row r="13" spans="1:21" ht="21.75" thickBot="1">
      <c r="A13" s="35" t="s">
        <v>163</v>
      </c>
      <c r="C13" s="33" t="s">
        <v>164</v>
      </c>
      <c r="D13" s="34"/>
      <c r="E13" s="33" t="s">
        <v>43</v>
      </c>
      <c r="F13" s="34"/>
      <c r="G13" s="33" t="s">
        <v>165</v>
      </c>
      <c r="H13" s="34"/>
      <c r="I13" s="33">
        <v>0</v>
      </c>
      <c r="K13" s="33">
        <v>120000</v>
      </c>
      <c r="M13" s="33">
        <v>0</v>
      </c>
      <c r="N13" s="34"/>
      <c r="O13" s="33">
        <v>0</v>
      </c>
      <c r="Q13" s="33">
        <v>120000</v>
      </c>
      <c r="R13" s="34"/>
      <c r="S13" s="36">
        <v>0</v>
      </c>
    </row>
    <row r="14" spans="1:21" ht="21.75" thickTop="1">
      <c r="A14" s="32" t="s">
        <v>71</v>
      </c>
      <c r="B14" s="19"/>
      <c r="C14" s="20"/>
      <c r="D14" s="19"/>
      <c r="E14" s="20"/>
      <c r="F14" s="19"/>
      <c r="G14" s="20"/>
      <c r="H14" s="19"/>
      <c r="I14" s="20"/>
      <c r="J14" s="19"/>
      <c r="K14" s="20">
        <f>SUM(K9:K13)</f>
        <v>14630299103</v>
      </c>
      <c r="L14" s="19"/>
      <c r="M14" s="20">
        <f>SUM(M9:M13)</f>
        <v>89367536047</v>
      </c>
      <c r="N14" s="19"/>
      <c r="O14" s="20">
        <f>SUM(O9:O13)</f>
        <v>96010131948</v>
      </c>
      <c r="P14" s="19"/>
      <c r="Q14" s="20">
        <f>SUM(Q9:Q13)</f>
        <v>7987703202</v>
      </c>
      <c r="R14" s="19"/>
      <c r="S14" s="37">
        <f>SUM(S9:S13)</f>
        <v>3.32E-2</v>
      </c>
    </row>
  </sheetData>
  <mergeCells count="18">
    <mergeCell ref="E8"/>
    <mergeCell ref="G8"/>
    <mergeCell ref="I8"/>
    <mergeCell ref="C7:I7"/>
    <mergeCell ref="A5:U5"/>
    <mergeCell ref="A2:S2"/>
    <mergeCell ref="Q8"/>
    <mergeCell ref="S8"/>
    <mergeCell ref="Q7:S7"/>
    <mergeCell ref="A4:S4"/>
    <mergeCell ref="A3:S3"/>
    <mergeCell ref="K8"/>
    <mergeCell ref="K7"/>
    <mergeCell ref="M8"/>
    <mergeCell ref="O8"/>
    <mergeCell ref="M7:O7"/>
    <mergeCell ref="A7:A8"/>
    <mergeCell ref="C8"/>
  </mergeCells>
  <pageMargins left="0.7" right="0.7" top="0.75" bottom="0.75" header="0.3" footer="0.3"/>
  <pageSetup scale="4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S13"/>
  <sheetViews>
    <sheetView rightToLeft="1" view="pageBreakPreview" zoomScale="85" zoomScaleNormal="100" zoomScaleSheetLayoutView="85" workbookViewId="0">
      <selection activeCell="A6" sqref="A6:W6"/>
    </sheetView>
  </sheetViews>
  <sheetFormatPr defaultColWidth="9.140625" defaultRowHeight="18.75"/>
  <cols>
    <col min="1" max="1" width="41.85546875" style="2" bestFit="1" customWidth="1"/>
    <col min="2" max="2" width="1" style="2" customWidth="1"/>
    <col min="3" max="3" width="20.5703125" style="2" bestFit="1" customWidth="1"/>
    <col min="4" max="4" width="1" style="2" customWidth="1"/>
    <col min="5" max="5" width="19.42578125" style="2" bestFit="1" customWidth="1"/>
    <col min="6" max="6" width="1" style="2" customWidth="1"/>
    <col min="7" max="7" width="11.5703125" style="2" bestFit="1" customWidth="1"/>
    <col min="8" max="8" width="1" style="2" customWidth="1"/>
    <col min="9" max="9" width="18.5703125" style="21" bestFit="1" customWidth="1"/>
    <col min="10" max="10" width="1" style="2" customWidth="1"/>
    <col min="11" max="11" width="15.85546875" style="21" bestFit="1" customWidth="1"/>
    <col min="12" max="12" width="1" style="2" customWidth="1"/>
    <col min="13" max="13" width="18.5703125" style="21" bestFit="1" customWidth="1"/>
    <col min="14" max="14" width="1" style="2" customWidth="1"/>
    <col min="15" max="15" width="20.7109375" style="21" bestFit="1" customWidth="1"/>
    <col min="16" max="16" width="1" style="2" customWidth="1"/>
    <col min="17" max="17" width="15.85546875" style="2" bestFit="1" customWidth="1"/>
    <col min="18" max="18" width="1" style="2" customWidth="1"/>
    <col min="19" max="19" width="16.28515625" style="2" bestFit="1" customWidth="1"/>
    <col min="20" max="20" width="1" style="2" customWidth="1"/>
    <col min="21" max="21" width="9.140625" style="2" customWidth="1"/>
    <col min="22" max="16384" width="9.140625" style="2"/>
  </cols>
  <sheetData>
    <row r="2" spans="1:19" ht="30">
      <c r="A2" s="39" t="str">
        <f>سهام!A2</f>
        <v>صندوق سرمایه‌گذاری مشترک گنجینه ارمغان الماس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</row>
    <row r="3" spans="1:19" ht="30">
      <c r="A3" s="39" t="s">
        <v>46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</row>
    <row r="4" spans="1:19" ht="30">
      <c r="A4" s="39" t="str">
        <f>سهام!A4</f>
        <v>برای ماه منتهی به 1400/08/30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</row>
    <row r="5" spans="1:19" customFormat="1" ht="25.5">
      <c r="A5" s="38" t="s">
        <v>89</v>
      </c>
      <c r="B5" s="38"/>
      <c r="C5" s="38"/>
      <c r="D5" s="38"/>
      <c r="E5" s="38"/>
      <c r="F5" s="38"/>
      <c r="G5" s="38"/>
      <c r="H5" s="38"/>
      <c r="I5" s="24"/>
      <c r="K5" s="22"/>
      <c r="M5" s="22"/>
      <c r="O5" s="22"/>
    </row>
    <row r="7" spans="1:19" ht="30.75" thickBot="1">
      <c r="A7" s="45" t="s">
        <v>47</v>
      </c>
      <c r="B7" s="45" t="s">
        <v>47</v>
      </c>
      <c r="C7" s="45" t="s">
        <v>47</v>
      </c>
      <c r="D7" s="45" t="s">
        <v>47</v>
      </c>
      <c r="E7" s="45" t="s">
        <v>47</v>
      </c>
      <c r="F7" s="45" t="s">
        <v>47</v>
      </c>
      <c r="G7" s="45" t="s">
        <v>47</v>
      </c>
      <c r="I7" s="45" t="s">
        <v>48</v>
      </c>
      <c r="J7" s="45" t="s">
        <v>48</v>
      </c>
      <c r="K7" s="45" t="s">
        <v>48</v>
      </c>
      <c r="L7" s="45" t="s">
        <v>48</v>
      </c>
      <c r="M7" s="45" t="s">
        <v>48</v>
      </c>
      <c r="O7" s="45" t="s">
        <v>49</v>
      </c>
      <c r="P7" s="45" t="s">
        <v>49</v>
      </c>
      <c r="Q7" s="45" t="s">
        <v>49</v>
      </c>
      <c r="R7" s="45" t="s">
        <v>49</v>
      </c>
      <c r="S7" s="45" t="s">
        <v>49</v>
      </c>
    </row>
    <row r="8" spans="1:19" ht="30.75" thickBot="1">
      <c r="A8" s="44" t="s">
        <v>50</v>
      </c>
      <c r="B8" s="12"/>
      <c r="C8" s="44" t="s">
        <v>51</v>
      </c>
      <c r="D8" s="12"/>
      <c r="E8" s="44" t="s">
        <v>22</v>
      </c>
      <c r="F8" s="12"/>
      <c r="G8" s="44" t="s">
        <v>23</v>
      </c>
      <c r="I8" s="51" t="s">
        <v>52</v>
      </c>
      <c r="J8" s="12"/>
      <c r="K8" s="51" t="s">
        <v>53</v>
      </c>
      <c r="L8" s="12"/>
      <c r="M8" s="51" t="s">
        <v>54</v>
      </c>
      <c r="O8" s="51" t="s">
        <v>52</v>
      </c>
      <c r="P8" s="12"/>
      <c r="Q8" s="44" t="s">
        <v>53</v>
      </c>
      <c r="R8" s="12"/>
      <c r="S8" s="44" t="s">
        <v>54</v>
      </c>
    </row>
    <row r="9" spans="1:19" ht="21">
      <c r="A9" s="3" t="s">
        <v>45</v>
      </c>
      <c r="C9" s="4">
        <v>1</v>
      </c>
      <c r="E9" s="4" t="s">
        <v>55</v>
      </c>
      <c r="G9" s="4">
        <v>0</v>
      </c>
      <c r="I9" s="4">
        <v>789835</v>
      </c>
      <c r="K9" s="4">
        <v>0</v>
      </c>
      <c r="M9" s="4">
        <v>789835</v>
      </c>
      <c r="O9" s="4">
        <v>6320197</v>
      </c>
      <c r="Q9" s="4">
        <v>0</v>
      </c>
      <c r="S9" s="4">
        <v>6320197</v>
      </c>
    </row>
    <row r="10" spans="1:19" ht="21">
      <c r="A10" s="3" t="s">
        <v>44</v>
      </c>
      <c r="C10" s="4">
        <v>27</v>
      </c>
      <c r="E10" s="4" t="s">
        <v>55</v>
      </c>
      <c r="G10" s="4">
        <v>0</v>
      </c>
      <c r="I10" s="4">
        <v>12383544</v>
      </c>
      <c r="K10" s="4">
        <v>0</v>
      </c>
      <c r="M10" s="4">
        <v>12383544</v>
      </c>
      <c r="O10" s="4">
        <v>61048344</v>
      </c>
      <c r="Q10" s="4">
        <v>0</v>
      </c>
      <c r="S10" s="4">
        <v>61048344</v>
      </c>
    </row>
    <row r="11" spans="1:19" ht="21">
      <c r="A11" s="3" t="s">
        <v>103</v>
      </c>
      <c r="C11" s="4">
        <v>17</v>
      </c>
      <c r="E11" s="4" t="s">
        <v>55</v>
      </c>
      <c r="G11" s="4">
        <v>0</v>
      </c>
      <c r="I11" s="4">
        <v>19002</v>
      </c>
      <c r="K11" s="4">
        <v>0</v>
      </c>
      <c r="M11" s="4">
        <v>19002</v>
      </c>
      <c r="O11" s="4">
        <v>206443</v>
      </c>
      <c r="Q11" s="4">
        <v>0</v>
      </c>
      <c r="S11" s="4">
        <v>206443</v>
      </c>
    </row>
    <row r="12" spans="1:19" ht="19.5" thickBot="1">
      <c r="A12" s="2" t="s">
        <v>71</v>
      </c>
      <c r="I12" s="23">
        <f>SUM(I9:I11)</f>
        <v>13192381</v>
      </c>
      <c r="K12" s="23">
        <f>SUM(K9:K11)</f>
        <v>0</v>
      </c>
      <c r="M12" s="23">
        <f>SUM(M9:M11)</f>
        <v>13192381</v>
      </c>
      <c r="O12" s="23">
        <f>SUM(O9:O11)</f>
        <v>67574984</v>
      </c>
      <c r="Q12" s="7">
        <f>SUM(Q9:Q11)</f>
        <v>0</v>
      </c>
      <c r="S12" s="7">
        <f>SUM(S9:S11)</f>
        <v>67574984</v>
      </c>
    </row>
    <row r="13" spans="1:19" ht="19.5" thickTop="1"/>
  </sheetData>
  <sortState xmlns:xlrd2="http://schemas.microsoft.com/office/spreadsheetml/2017/richdata2" ref="A9:S35">
    <sortCondition descending="1" ref="S9:S35"/>
  </sortState>
  <mergeCells count="17">
    <mergeCell ref="E8"/>
    <mergeCell ref="G8"/>
    <mergeCell ref="A7:G7"/>
    <mergeCell ref="A5:H5"/>
    <mergeCell ref="A2:S2"/>
    <mergeCell ref="Q8"/>
    <mergeCell ref="S8"/>
    <mergeCell ref="O7:S7"/>
    <mergeCell ref="A4:S4"/>
    <mergeCell ref="A3:S3"/>
    <mergeCell ref="I8"/>
    <mergeCell ref="K8"/>
    <mergeCell ref="M8"/>
    <mergeCell ref="I7:M7"/>
    <mergeCell ref="O8"/>
    <mergeCell ref="A8"/>
    <mergeCell ref="C8"/>
  </mergeCells>
  <pageMargins left="0.7" right="0.7" top="0.75" bottom="0.75" header="0.3" footer="0.3"/>
  <pageSetup scale="3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V30"/>
  <sheetViews>
    <sheetView rightToLeft="1" view="pageBreakPreview" zoomScale="70" zoomScaleNormal="100" zoomScaleSheetLayoutView="70" workbookViewId="0">
      <selection activeCell="A6" sqref="A6:W6"/>
    </sheetView>
  </sheetViews>
  <sheetFormatPr defaultColWidth="9.140625" defaultRowHeight="18.75"/>
  <cols>
    <col min="1" max="1" width="26.140625" style="2" bestFit="1" customWidth="1"/>
    <col min="2" max="2" width="1" style="2" customWidth="1"/>
    <col min="3" max="3" width="15.42578125" style="2" bestFit="1" customWidth="1"/>
    <col min="4" max="4" width="1" style="2" customWidth="1"/>
    <col min="5" max="5" width="41" style="2" bestFit="1" customWidth="1"/>
    <col min="6" max="6" width="1" style="2" customWidth="1"/>
    <col min="7" max="7" width="27.85546875" style="2" bestFit="1" customWidth="1"/>
    <col min="8" max="8" width="1" style="2" customWidth="1"/>
    <col min="9" max="9" width="27.7109375" style="2" bestFit="1" customWidth="1"/>
    <col min="10" max="10" width="1" style="2" customWidth="1"/>
    <col min="11" max="11" width="15.85546875" style="2" bestFit="1" customWidth="1"/>
    <col min="12" max="12" width="1" style="2" customWidth="1"/>
    <col min="13" max="13" width="29.140625" style="2" bestFit="1" customWidth="1"/>
    <col min="14" max="14" width="1" style="2" customWidth="1"/>
    <col min="15" max="15" width="27.7109375" style="2" bestFit="1" customWidth="1"/>
    <col min="16" max="16" width="1" style="2" customWidth="1"/>
    <col min="17" max="17" width="18" style="21" bestFit="1" customWidth="1"/>
    <col min="18" max="18" width="1" style="2" customWidth="1"/>
    <col min="19" max="19" width="29.140625" style="2" bestFit="1" customWidth="1"/>
    <col min="20" max="20" width="1" style="2" customWidth="1"/>
    <col min="21" max="21" width="9.140625" style="2" customWidth="1"/>
    <col min="22" max="16384" width="9.140625" style="2"/>
  </cols>
  <sheetData>
    <row r="2" spans="1:22" ht="30">
      <c r="A2" s="39" t="str">
        <f>سهام!A2</f>
        <v>صندوق سرمایه‌گذاری مشترک گنجینه ارمغان الماس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</row>
    <row r="3" spans="1:22" ht="30">
      <c r="A3" s="39" t="s">
        <v>46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</row>
    <row r="4" spans="1:22" ht="30">
      <c r="A4" s="39" t="str">
        <f>سهام!A4</f>
        <v>برای ماه منتهی به 1400/08/30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</row>
    <row r="5" spans="1:22" s="17" customFormat="1" ht="25.5">
      <c r="A5" s="38" t="s">
        <v>66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</row>
    <row r="7" spans="1:22" ht="30.75" thickBot="1">
      <c r="A7" s="40" t="s">
        <v>1</v>
      </c>
      <c r="C7" s="45" t="s">
        <v>56</v>
      </c>
      <c r="D7" s="45" t="s">
        <v>56</v>
      </c>
      <c r="E7" s="45" t="s">
        <v>56</v>
      </c>
      <c r="F7" s="45" t="s">
        <v>56</v>
      </c>
      <c r="G7" s="45" t="s">
        <v>56</v>
      </c>
      <c r="I7" s="45" t="s">
        <v>48</v>
      </c>
      <c r="J7" s="45" t="s">
        <v>48</v>
      </c>
      <c r="K7" s="45" t="s">
        <v>48</v>
      </c>
      <c r="L7" s="45" t="s">
        <v>48</v>
      </c>
      <c r="M7" s="45" t="s">
        <v>48</v>
      </c>
      <c r="O7" s="45" t="s">
        <v>49</v>
      </c>
      <c r="P7" s="45" t="s">
        <v>49</v>
      </c>
      <c r="Q7" s="45" t="s">
        <v>49</v>
      </c>
      <c r="R7" s="45" t="s">
        <v>49</v>
      </c>
      <c r="S7" s="45" t="s">
        <v>49</v>
      </c>
    </row>
    <row r="8" spans="1:22" ht="30.75" thickBot="1">
      <c r="A8" s="45" t="s">
        <v>1</v>
      </c>
      <c r="C8" s="44" t="s">
        <v>57</v>
      </c>
      <c r="D8" s="12"/>
      <c r="E8" s="44" t="s">
        <v>58</v>
      </c>
      <c r="F8" s="12"/>
      <c r="G8" s="44" t="s">
        <v>59</v>
      </c>
      <c r="I8" s="44" t="s">
        <v>60</v>
      </c>
      <c r="J8" s="12"/>
      <c r="K8" s="44" t="s">
        <v>53</v>
      </c>
      <c r="L8" s="12"/>
      <c r="M8" s="44" t="s">
        <v>61</v>
      </c>
      <c r="O8" s="44" t="s">
        <v>60</v>
      </c>
      <c r="P8" s="12"/>
      <c r="Q8" s="51" t="s">
        <v>53</v>
      </c>
      <c r="R8" s="12"/>
      <c r="S8" s="44" t="s">
        <v>61</v>
      </c>
    </row>
    <row r="9" spans="1:22" ht="21">
      <c r="A9" s="3" t="s">
        <v>138</v>
      </c>
      <c r="C9" s="4" t="s">
        <v>142</v>
      </c>
      <c r="E9" s="4">
        <v>75000</v>
      </c>
      <c r="G9" s="4">
        <v>4500</v>
      </c>
      <c r="I9" s="4">
        <v>0</v>
      </c>
      <c r="K9" s="4">
        <v>0</v>
      </c>
      <c r="M9" s="4">
        <v>0</v>
      </c>
      <c r="O9" s="4">
        <v>337500000</v>
      </c>
      <c r="Q9" s="4">
        <v>0</v>
      </c>
      <c r="S9" s="4">
        <v>337500000</v>
      </c>
    </row>
    <row r="10" spans="1:22" ht="21">
      <c r="A10" s="3" t="s">
        <v>134</v>
      </c>
      <c r="C10" s="4" t="s">
        <v>166</v>
      </c>
      <c r="E10" s="4">
        <v>300000</v>
      </c>
      <c r="G10" s="4">
        <v>3000</v>
      </c>
      <c r="I10" s="4">
        <v>0</v>
      </c>
      <c r="K10" s="4">
        <v>0</v>
      </c>
      <c r="M10" s="4">
        <v>0</v>
      </c>
      <c r="O10" s="4">
        <v>900000000</v>
      </c>
      <c r="Q10" s="4">
        <v>0</v>
      </c>
      <c r="S10" s="4">
        <v>900000000</v>
      </c>
    </row>
    <row r="11" spans="1:22" ht="21">
      <c r="A11" s="3" t="s">
        <v>135</v>
      </c>
      <c r="C11" s="4" t="s">
        <v>167</v>
      </c>
      <c r="E11" s="4">
        <v>280000</v>
      </c>
      <c r="G11" s="4">
        <v>850</v>
      </c>
      <c r="I11" s="4">
        <v>0</v>
      </c>
      <c r="K11" s="4">
        <v>0</v>
      </c>
      <c r="M11" s="4">
        <v>0</v>
      </c>
      <c r="O11" s="4">
        <v>238000000</v>
      </c>
      <c r="Q11" s="4">
        <v>0</v>
      </c>
      <c r="S11" s="4">
        <v>238000000</v>
      </c>
    </row>
    <row r="12" spans="1:22" ht="21">
      <c r="A12" s="3" t="s">
        <v>113</v>
      </c>
      <c r="C12" s="4" t="s">
        <v>168</v>
      </c>
      <c r="E12" s="4">
        <v>400000</v>
      </c>
      <c r="G12" s="4">
        <v>600</v>
      </c>
      <c r="I12" s="4">
        <v>0</v>
      </c>
      <c r="K12" s="4">
        <v>0</v>
      </c>
      <c r="M12" s="4">
        <v>0</v>
      </c>
      <c r="O12" s="4">
        <v>240000000</v>
      </c>
      <c r="Q12" s="4">
        <v>0</v>
      </c>
      <c r="S12" s="4">
        <v>240000000</v>
      </c>
    </row>
    <row r="13" spans="1:22" ht="21">
      <c r="A13" s="3" t="s">
        <v>118</v>
      </c>
      <c r="C13" s="4" t="s">
        <v>143</v>
      </c>
      <c r="E13" s="4">
        <v>302918</v>
      </c>
      <c r="G13" s="4">
        <v>4650</v>
      </c>
      <c r="I13" s="4">
        <v>0</v>
      </c>
      <c r="K13" s="4">
        <v>0</v>
      </c>
      <c r="M13" s="4">
        <v>0</v>
      </c>
      <c r="O13" s="4">
        <v>1408568700</v>
      </c>
      <c r="Q13" s="4">
        <v>69694805</v>
      </c>
      <c r="S13" s="4">
        <v>1338873895</v>
      </c>
    </row>
    <row r="14" spans="1:22" ht="21">
      <c r="A14" s="3" t="s">
        <v>197</v>
      </c>
      <c r="C14" s="4" t="s">
        <v>200</v>
      </c>
      <c r="E14" s="4">
        <v>620000</v>
      </c>
      <c r="G14" s="4">
        <v>800</v>
      </c>
      <c r="I14" s="4">
        <v>496000000</v>
      </c>
      <c r="K14" s="4">
        <v>70273956</v>
      </c>
      <c r="M14" s="4">
        <v>425726044</v>
      </c>
      <c r="O14" s="4">
        <v>496000000</v>
      </c>
      <c r="Q14" s="4">
        <v>70273956</v>
      </c>
      <c r="S14" s="4">
        <v>425726044</v>
      </c>
    </row>
    <row r="15" spans="1:22" ht="21">
      <c r="A15" s="3" t="s">
        <v>127</v>
      </c>
      <c r="C15" s="4" t="s">
        <v>169</v>
      </c>
      <c r="E15" s="4">
        <v>700000</v>
      </c>
      <c r="G15" s="4">
        <v>135</v>
      </c>
      <c r="I15" s="4">
        <v>0</v>
      </c>
      <c r="K15" s="4">
        <v>0</v>
      </c>
      <c r="M15" s="4">
        <v>0</v>
      </c>
      <c r="O15" s="4">
        <v>94500000</v>
      </c>
      <c r="Q15" s="4">
        <v>0</v>
      </c>
      <c r="S15" s="4">
        <v>94500000</v>
      </c>
    </row>
    <row r="16" spans="1:22" ht="21">
      <c r="A16" s="3" t="s">
        <v>182</v>
      </c>
      <c r="C16" s="4" t="s">
        <v>201</v>
      </c>
      <c r="E16" s="4">
        <v>700000</v>
      </c>
      <c r="G16" s="4">
        <v>500</v>
      </c>
      <c r="I16" s="4">
        <v>0</v>
      </c>
      <c r="K16" s="4">
        <v>0</v>
      </c>
      <c r="M16" s="4">
        <v>0</v>
      </c>
      <c r="O16" s="4">
        <v>350000000</v>
      </c>
      <c r="Q16" s="4">
        <v>44011976</v>
      </c>
      <c r="S16" s="4">
        <v>305988024</v>
      </c>
    </row>
    <row r="17" spans="1:19" ht="21">
      <c r="A17" s="3" t="s">
        <v>153</v>
      </c>
      <c r="C17" s="4" t="s">
        <v>170</v>
      </c>
      <c r="E17" s="4">
        <v>1112000</v>
      </c>
      <c r="G17" s="4">
        <v>400</v>
      </c>
      <c r="I17" s="4">
        <v>0</v>
      </c>
      <c r="K17" s="4">
        <v>0</v>
      </c>
      <c r="M17" s="4">
        <v>0</v>
      </c>
      <c r="O17" s="4">
        <v>444800000</v>
      </c>
      <c r="Q17" s="4">
        <v>11283311</v>
      </c>
      <c r="S17" s="4">
        <v>433516689</v>
      </c>
    </row>
    <row r="18" spans="1:19" ht="21">
      <c r="A18" s="3" t="s">
        <v>123</v>
      </c>
      <c r="C18" s="4" t="s">
        <v>171</v>
      </c>
      <c r="E18" s="4">
        <v>573500</v>
      </c>
      <c r="G18" s="4">
        <v>800</v>
      </c>
      <c r="I18" s="4">
        <v>0</v>
      </c>
      <c r="K18" s="4">
        <v>0</v>
      </c>
      <c r="M18" s="4">
        <v>0</v>
      </c>
      <c r="O18" s="4">
        <v>458800000</v>
      </c>
      <c r="Q18" s="4">
        <v>0</v>
      </c>
      <c r="S18" s="4">
        <v>458800000</v>
      </c>
    </row>
    <row r="19" spans="1:19" ht="21">
      <c r="A19" s="3" t="s">
        <v>136</v>
      </c>
      <c r="C19" s="4" t="s">
        <v>172</v>
      </c>
      <c r="E19" s="4">
        <v>48172</v>
      </c>
      <c r="G19" s="4">
        <v>5200</v>
      </c>
      <c r="I19" s="4">
        <v>0</v>
      </c>
      <c r="K19" s="4">
        <v>0</v>
      </c>
      <c r="M19" s="4">
        <v>0</v>
      </c>
      <c r="O19" s="4">
        <v>250494400</v>
      </c>
      <c r="Q19" s="4">
        <v>0</v>
      </c>
      <c r="S19" s="4">
        <v>250494400</v>
      </c>
    </row>
    <row r="20" spans="1:19" ht="21">
      <c r="A20" s="3" t="s">
        <v>109</v>
      </c>
      <c r="C20" s="4" t="s">
        <v>173</v>
      </c>
      <c r="E20" s="4">
        <v>1741896</v>
      </c>
      <c r="G20" s="4">
        <v>66</v>
      </c>
      <c r="I20" s="4">
        <v>0</v>
      </c>
      <c r="K20" s="4">
        <v>0</v>
      </c>
      <c r="M20" s="4">
        <v>0</v>
      </c>
      <c r="O20" s="4">
        <v>114965136</v>
      </c>
      <c r="Q20" s="4">
        <v>0</v>
      </c>
      <c r="S20" s="4">
        <v>114965136</v>
      </c>
    </row>
    <row r="21" spans="1:19" ht="21">
      <c r="A21" s="3" t="s">
        <v>183</v>
      </c>
      <c r="C21" s="4" t="s">
        <v>185</v>
      </c>
      <c r="E21" s="4">
        <v>700000</v>
      </c>
      <c r="G21" s="4">
        <v>1</v>
      </c>
      <c r="I21" s="4">
        <v>0</v>
      </c>
      <c r="K21" s="4">
        <v>0</v>
      </c>
      <c r="M21" s="4">
        <v>0</v>
      </c>
      <c r="O21" s="4">
        <v>700000</v>
      </c>
      <c r="Q21" s="4">
        <v>0</v>
      </c>
      <c r="S21" s="4">
        <v>700000</v>
      </c>
    </row>
    <row r="22" spans="1:19" ht="21">
      <c r="A22" s="3" t="s">
        <v>110</v>
      </c>
      <c r="C22" s="4" t="s">
        <v>174</v>
      </c>
      <c r="E22" s="4">
        <v>168000</v>
      </c>
      <c r="G22" s="4">
        <v>3850</v>
      </c>
      <c r="I22" s="4">
        <v>0</v>
      </c>
      <c r="K22" s="4">
        <v>0</v>
      </c>
      <c r="M22" s="4">
        <v>0</v>
      </c>
      <c r="O22" s="4">
        <v>646800000</v>
      </c>
      <c r="Q22" s="4">
        <v>0</v>
      </c>
      <c r="S22" s="4">
        <v>646800000</v>
      </c>
    </row>
    <row r="23" spans="1:19" ht="21">
      <c r="A23" s="3" t="s">
        <v>155</v>
      </c>
      <c r="C23" s="4" t="s">
        <v>201</v>
      </c>
      <c r="E23" s="4">
        <v>66200</v>
      </c>
      <c r="G23" s="4">
        <v>2600</v>
      </c>
      <c r="I23" s="4">
        <v>0</v>
      </c>
      <c r="K23" s="4">
        <v>0</v>
      </c>
      <c r="M23" s="4">
        <v>0</v>
      </c>
      <c r="O23" s="4">
        <v>172120000</v>
      </c>
      <c r="Q23" s="4">
        <v>21643832</v>
      </c>
      <c r="S23" s="4">
        <v>150476168</v>
      </c>
    </row>
    <row r="24" spans="1:19" ht="21">
      <c r="A24" s="3" t="s">
        <v>148</v>
      </c>
      <c r="C24" s="4" t="s">
        <v>186</v>
      </c>
      <c r="E24" s="4">
        <v>800000</v>
      </c>
      <c r="G24" s="4">
        <v>13</v>
      </c>
      <c r="I24" s="4">
        <v>0</v>
      </c>
      <c r="K24" s="4">
        <v>0</v>
      </c>
      <c r="M24" s="4">
        <v>0</v>
      </c>
      <c r="O24" s="4">
        <v>10400000</v>
      </c>
      <c r="Q24" s="4">
        <v>1107466</v>
      </c>
      <c r="S24" s="4">
        <v>9292534</v>
      </c>
    </row>
    <row r="25" spans="1:19" ht="21">
      <c r="A25" s="3" t="s">
        <v>130</v>
      </c>
      <c r="C25" s="4" t="s">
        <v>140</v>
      </c>
      <c r="E25" s="4">
        <v>130000</v>
      </c>
      <c r="G25" s="4">
        <v>10000</v>
      </c>
      <c r="I25" s="4">
        <v>0</v>
      </c>
      <c r="K25" s="4">
        <v>0</v>
      </c>
      <c r="M25" s="4">
        <v>0</v>
      </c>
      <c r="O25" s="4">
        <v>1300000000</v>
      </c>
      <c r="Q25" s="4">
        <v>0</v>
      </c>
      <c r="S25" s="4">
        <v>1300000000</v>
      </c>
    </row>
    <row r="26" spans="1:19" ht="21">
      <c r="A26" s="3" t="s">
        <v>132</v>
      </c>
      <c r="C26" s="4" t="s">
        <v>141</v>
      </c>
      <c r="E26" s="4">
        <v>234000</v>
      </c>
      <c r="G26" s="4">
        <v>630</v>
      </c>
      <c r="I26" s="4">
        <v>0</v>
      </c>
      <c r="K26" s="4">
        <v>0</v>
      </c>
      <c r="M26" s="4">
        <v>0</v>
      </c>
      <c r="O26" s="4">
        <v>147420000</v>
      </c>
      <c r="Q26" s="4">
        <v>0</v>
      </c>
      <c r="S26" s="4">
        <v>147420000</v>
      </c>
    </row>
    <row r="27" spans="1:19" ht="21">
      <c r="A27" s="3" t="s">
        <v>126</v>
      </c>
      <c r="C27" s="4" t="s">
        <v>142</v>
      </c>
      <c r="E27" s="4">
        <v>1135</v>
      </c>
      <c r="G27" s="4">
        <v>2000</v>
      </c>
      <c r="I27" s="4">
        <v>0</v>
      </c>
      <c r="K27" s="4">
        <v>0</v>
      </c>
      <c r="M27" s="4">
        <v>0</v>
      </c>
      <c r="O27" s="4">
        <v>2270000</v>
      </c>
      <c r="Q27" s="4">
        <v>0</v>
      </c>
      <c r="S27" s="4">
        <v>2270000</v>
      </c>
    </row>
    <row r="28" spans="1:19" ht="21">
      <c r="A28" s="3" t="s">
        <v>125</v>
      </c>
      <c r="C28" s="4" t="s">
        <v>144</v>
      </c>
      <c r="E28" s="4">
        <v>119592</v>
      </c>
      <c r="G28" s="4">
        <v>10000</v>
      </c>
      <c r="I28" s="4">
        <v>0</v>
      </c>
      <c r="K28" s="4">
        <v>0</v>
      </c>
      <c r="M28" s="4">
        <v>0</v>
      </c>
      <c r="O28" s="4">
        <v>1195920000</v>
      </c>
      <c r="Q28" s="4">
        <v>0</v>
      </c>
      <c r="S28" s="4">
        <v>1195920000</v>
      </c>
    </row>
    <row r="29" spans="1:19" ht="21.75" thickBot="1">
      <c r="A29" s="3" t="s">
        <v>71</v>
      </c>
      <c r="E29" s="4"/>
      <c r="I29" s="7">
        <f>SUM(I9:I28)</f>
        <v>496000000</v>
      </c>
      <c r="K29" s="7">
        <f>SUM(K9:K28)</f>
        <v>70273956</v>
      </c>
      <c r="M29" s="7">
        <f>SUM(M9:M28)</f>
        <v>425726044</v>
      </c>
      <c r="O29" s="7">
        <f>SUM(O9:O28)</f>
        <v>8809258236</v>
      </c>
      <c r="Q29" s="23">
        <f>SUM(Q9:Q28)</f>
        <v>218015346</v>
      </c>
      <c r="S29" s="7">
        <f>SUM(S9:S28)</f>
        <v>8591242890</v>
      </c>
    </row>
    <row r="30" spans="1:19" ht="19.5" thickTop="1"/>
  </sheetData>
  <sortState xmlns:xlrd2="http://schemas.microsoft.com/office/spreadsheetml/2017/richdata2" ref="A9:S27">
    <sortCondition descending="1" ref="S9:S27"/>
  </sortState>
  <mergeCells count="17">
    <mergeCell ref="E8"/>
    <mergeCell ref="G8"/>
    <mergeCell ref="C7:G7"/>
    <mergeCell ref="A5:V5"/>
    <mergeCell ref="A2:S2"/>
    <mergeCell ref="Q8"/>
    <mergeCell ref="S8"/>
    <mergeCell ref="O7:S7"/>
    <mergeCell ref="A4:S4"/>
    <mergeCell ref="A3:S3"/>
    <mergeCell ref="I8"/>
    <mergeCell ref="K8"/>
    <mergeCell ref="M8"/>
    <mergeCell ref="I7:M7"/>
    <mergeCell ref="O8"/>
    <mergeCell ref="A7:A8"/>
    <mergeCell ref="C8"/>
  </mergeCells>
  <pageMargins left="0.7" right="0.7" top="0.75" bottom="0.75" header="0.3" footer="0.3"/>
  <pageSetup scale="3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14</vt:i4>
      </vt:variant>
    </vt:vector>
  </HeadingPairs>
  <TitlesOfParts>
    <vt:vector size="30" baseType="lpstr">
      <vt:lpstr>صفحه نخست</vt:lpstr>
      <vt:lpstr>سهام</vt:lpstr>
      <vt:lpstr>تبعی</vt:lpstr>
      <vt:lpstr>اوراق مشارکت</vt:lpstr>
      <vt:lpstr> تعدیل قیمت </vt:lpstr>
      <vt:lpstr>گواهی سپرده </vt:lpstr>
      <vt:lpstr>سپرده </vt:lpstr>
      <vt:lpstr>سود اوراق بهادار و سپرده بانکی </vt:lpstr>
      <vt:lpstr>درآمد سود سهام </vt:lpstr>
      <vt:lpstr>درآمد ناشی از تغییر قیمت اوراق </vt:lpstr>
      <vt:lpstr>درآمد ناشی از فروش </vt:lpstr>
      <vt:lpstr>سرمایه‌گذاری در سهام </vt:lpstr>
      <vt:lpstr>سرمایه‌گذاری در اوراق بهادار </vt:lpstr>
      <vt:lpstr>درآمد سپرده بانکی </vt:lpstr>
      <vt:lpstr>سایر درآمدها </vt:lpstr>
      <vt:lpstr>جمع درآمدها</vt:lpstr>
      <vt:lpstr>'اوراق مشارکت'!Print_Area</vt:lpstr>
      <vt:lpstr>تبعی!Print_Area</vt:lpstr>
      <vt:lpstr>'جمع درآمدها'!Print_Area</vt:lpstr>
      <vt:lpstr>'درآمد سپرده بانکی '!Print_Area</vt:lpstr>
      <vt:lpstr>'درآمد سود سهام '!Print_Area</vt:lpstr>
      <vt:lpstr>'درآمد ناشی از تغییر قیمت اوراق '!Print_Area</vt:lpstr>
      <vt:lpstr>'درآمد ناشی از فروش '!Print_Area</vt:lpstr>
      <vt:lpstr>'سایر درآمدها '!Print_Area</vt:lpstr>
      <vt:lpstr>'سپرده '!Print_Area</vt:lpstr>
      <vt:lpstr>'سرمایه‌گذاری در اوراق بهادار '!Print_Area</vt:lpstr>
      <vt:lpstr>'سرمایه‌گذاری در سهام '!Print_Area</vt:lpstr>
      <vt:lpstr>سهام!Print_Area</vt:lpstr>
      <vt:lpstr>'سود اوراق بهادار و سپرده بانکی '!Print_Area</vt:lpstr>
      <vt:lpstr>'گواهی سپرده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Almas10</dc:creator>
  <cp:lastModifiedBy>Fatemeh Mansouri</cp:lastModifiedBy>
  <cp:lastPrinted>2021-11-28T07:17:01Z</cp:lastPrinted>
  <dcterms:created xsi:type="dcterms:W3CDTF">2019-12-01T07:29:58Z</dcterms:created>
  <dcterms:modified xsi:type="dcterms:W3CDTF">2021-11-29T10:18:59Z</dcterms:modified>
</cp:coreProperties>
</file>