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آقای باقری\گزارش ماهانه صندوق ها\"/>
    </mc:Choice>
  </mc:AlternateContent>
  <bookViews>
    <workbookView xWindow="-120" yWindow="-120" windowWidth="29040" windowHeight="15840" tabRatio="883" firstSheet="4" activeTab="1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'!$A$9:$Q$53</definedName>
    <definedName name="_xlnm.Print_Area" localSheetId="2">'اوراق مشارکت'!$A$1:$AK$17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'!$A$1:$S$27</definedName>
    <definedName name="_xlnm.Print_Area" localSheetId="8">'درآمد ناشی از تغییر قیمت اوراق '!$A$1:$Q$43</definedName>
    <definedName name="_xlnm.Print_Area" localSheetId="9">'درآمد ناشی از فروش '!$A$1:$Q$55</definedName>
    <definedName name="_xlnm.Print_Area" localSheetId="13">'سایر درآمدها '!$A$1:$F$17</definedName>
    <definedName name="_xlnm.Print_Area" localSheetId="5">'سپرده '!$A$1:$S$15</definedName>
    <definedName name="_xlnm.Print_Area" localSheetId="11">'سرمایه‌گذاری در اوراق بهادار '!$A$1:$Q$12</definedName>
    <definedName name="_xlnm.Print_Area" localSheetId="10">'سرمایه‌گذاری در سهام '!$A$1:$U$68</definedName>
    <definedName name="_xlnm.Print_Area" localSheetId="6">'سود اوراق بهادار و سپرده بانکی '!$A$1:$S$13</definedName>
    <definedName name="_xlnm.Print_Area" localSheetId="0">سهام!$A$1:$Y$47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12" i="14" l="1"/>
  <c r="E12" i="14"/>
  <c r="S26" i="8" l="1"/>
  <c r="Q26" i="8"/>
  <c r="O26" i="8"/>
  <c r="M26" i="8"/>
  <c r="K26" i="8"/>
  <c r="S12" i="7"/>
  <c r="Q14" i="6"/>
  <c r="O14" i="6"/>
  <c r="S14" i="6"/>
  <c r="G11" i="15" l="1"/>
  <c r="E11" i="15"/>
  <c r="C11" i="15"/>
  <c r="I12" i="13"/>
  <c r="E12" i="13"/>
  <c r="U67" i="11"/>
  <c r="S67" i="11"/>
  <c r="Q67" i="11"/>
  <c r="O67" i="11"/>
  <c r="M67" i="11"/>
  <c r="K67" i="11"/>
  <c r="I67" i="11"/>
  <c r="G67" i="11"/>
  <c r="E67" i="11"/>
  <c r="C67" i="11"/>
  <c r="Q54" i="10"/>
  <c r="O54" i="10"/>
  <c r="M54" i="10"/>
  <c r="K54" i="10"/>
  <c r="I54" i="10"/>
  <c r="G54" i="10"/>
  <c r="E54" i="10"/>
  <c r="C54" i="10"/>
  <c r="Q42" i="9"/>
  <c r="O42" i="9"/>
  <c r="M42" i="9"/>
  <c r="K42" i="9"/>
  <c r="I42" i="9"/>
  <c r="G42" i="9"/>
  <c r="E42" i="9"/>
  <c r="I26" i="8"/>
  <c r="M14" i="6"/>
  <c r="K14" i="6"/>
  <c r="Y45" i="1"/>
  <c r="W45" i="1"/>
  <c r="U45" i="1"/>
  <c r="S45" i="1"/>
  <c r="Q45" i="1"/>
  <c r="O45" i="1"/>
  <c r="M45" i="1"/>
  <c r="K45" i="1"/>
  <c r="I45" i="1"/>
  <c r="G45" i="1"/>
  <c r="E45" i="1"/>
  <c r="C45" i="1"/>
  <c r="K7" i="6" l="1"/>
  <c r="K7" i="5"/>
  <c r="O7" i="3"/>
  <c r="C7" i="2"/>
  <c r="Q12" i="7"/>
  <c r="O12" i="7"/>
  <c r="M12" i="7"/>
  <c r="K12" i="7"/>
  <c r="I12" i="7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<sst xmlns="http://schemas.openxmlformats.org/spreadsheetml/2006/main" count="721" uniqueCount="190">
  <si>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</si>
  <si>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</si>
  <si>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</si>
  <si>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</si>
  <si>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</si>
  <si>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</si>
  <si>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</si>
  <si>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</si>
  <si>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</si>
  <si>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</si>
  <si>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</si>
  <si>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</si>
  <si>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</si>
  <si>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</si>
  <si>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</si>
  <si>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</si>
  <si>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</si>
  <si>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</si>
  <si>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</si>
  <si>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</si>
  <si>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</si>
  <si>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</si>
  <si>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</si>
  <si>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</si>
  <si>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</si>
  <si>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</si>
  <si>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</si>
  <si>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</si>
  <si>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</si>
  <si>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</si>
  <si>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</si>
  <si>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</si>
  <si>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</si>
  <si>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</si>
  <si>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</si>
  <si>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</si>
  <si>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</si>
  <si>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</si>
  <si>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</si>
  <si>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</si>
  <si>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</si>
  <si>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</si>
  <si>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</si>
  <si>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</si>
  <si>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</si>
  <si>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</si>
  <si>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</si>
  <si>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</si>
  <si>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</si>
  <si>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</si>
  <si>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</si>
  <si>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</si>
  <si>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</si>
  <si>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</si>
  <si>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</si>
  <si>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</si>
  <si>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</si>
  <si>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</si>
  <si>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</si>
  <si>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</si>
  <si>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</si>
  <si>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</si>
  <si>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</si>
  <si>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</si>
  <si>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</si>
  <si>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</si>
  <si>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</si>
  <si>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</si>
  <si>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</si>
  <si>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</si>
  <si>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</si>
  <si>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</si>
  <si>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</si>
  <si>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</si>
  <si>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</si>
  <si>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</si>
  <si>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</si>
  <si>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</si>
  <si>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</si>
  <si>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</si>
  <si>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</si>
  <si>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</si>
  <si>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</si>
  <si>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</si>
  <si>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</si>
  <si>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</si>
  <si>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</si>
  <si>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</si>
  <si>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</si>
  <si>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</si>
  <si>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</si>
  <si>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</si>
  <si>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</si>
  <si>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</si>
  <si>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</si>
  <si>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</si>
  <si>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</si>
  <si>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</si>
  <si>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</si>
  <si>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</si>
  <si>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</si>
  <si>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</si>
  <si>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</si>
  <si>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</si>
  <si>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</si>
  <si>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</si>
  <si>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 xml:space="preserve">بانک پارسیان </t>
  </si>
  <si>
    <t>1398/10/04</t>
  </si>
  <si>
    <t>پالایش نفت اصفهان</t>
  </si>
  <si>
    <t>بانک ملت</t>
  </si>
  <si>
    <t>پالایش نفت بندرعباس</t>
  </si>
  <si>
    <t>پالایش نفت تهران</t>
  </si>
  <si>
    <t>پتروشیمی پردیس</t>
  </si>
  <si>
    <t>توسعه‌معادن‌وفلزات‌</t>
  </si>
  <si>
    <t>ملی‌ صنایع‌ مس‌ ایران‌</t>
  </si>
  <si>
    <t>0203466325003</t>
  </si>
  <si>
    <t>20100378729603</t>
  </si>
  <si>
    <t>سرمایه‌گذاری‌غدیر(هلدینگ‌</t>
  </si>
  <si>
    <t>تولیدمواداولیه‌داروپخش‌</t>
  </si>
  <si>
    <t>سرمایه‌گذاری در سهام</t>
  </si>
  <si>
    <t>سرمایه‌گذاری در اوراق بهادار</t>
  </si>
  <si>
    <t>درآمد سپرده بانکی</t>
  </si>
  <si>
    <t>بانک دی</t>
  </si>
  <si>
    <t>فولاد  خوزستان</t>
  </si>
  <si>
    <t>بانک‌پارسیان‌</t>
  </si>
  <si>
    <t>پتروشیمی غدیر</t>
  </si>
  <si>
    <t>سپیدار سیستم آسیا</t>
  </si>
  <si>
    <t>باما</t>
  </si>
  <si>
    <t>زامیاد</t>
  </si>
  <si>
    <t>گسترش‌سرمایه‌گذاری‌ایران‌خودرو</t>
  </si>
  <si>
    <t>پلی پروپیلن جم - جم پیلن</t>
  </si>
  <si>
    <t>تامین سرمایه دماوند</t>
  </si>
  <si>
    <t>فرآوری معدنی اپال کانی پارس</t>
  </si>
  <si>
    <t>ح . توسعه‌معادن‌وفلزات‌</t>
  </si>
  <si>
    <t>گروه‌صنعتی‌سپاهان‌</t>
  </si>
  <si>
    <t>سیمان‌ داراب‌</t>
  </si>
  <si>
    <t>پتروشیمی‌ خارک‌</t>
  </si>
  <si>
    <t>حفاری شمال</t>
  </si>
  <si>
    <t>فولاد امیرکبیرکاشان</t>
  </si>
  <si>
    <t>ح . تامین سرمایه دماوند</t>
  </si>
  <si>
    <t>1400/02/20</t>
  </si>
  <si>
    <t>1400/02/22</t>
  </si>
  <si>
    <t>1400/03/04</t>
  </si>
  <si>
    <t>1400/03/26</t>
  </si>
  <si>
    <t>1400/03/18</t>
  </si>
  <si>
    <t>پتروشیمی تندگویان</t>
  </si>
  <si>
    <t>تولید ژلاتین کپسول ایران</t>
  </si>
  <si>
    <t>تولیدات پتروشیمی قائد بصیر</t>
  </si>
  <si>
    <t>شرکت قند بیستون</t>
  </si>
  <si>
    <t>گروه مپنا (سهامی عام)</t>
  </si>
  <si>
    <t>مس‌ شهیدباهنر</t>
  </si>
  <si>
    <t>نفت‌ پارس‌</t>
  </si>
  <si>
    <t>کشتیرانی جمهوری اسلامی ایران</t>
  </si>
  <si>
    <t>فولاد مبارکه اصفهان</t>
  </si>
  <si>
    <t>سهامی ذوب آهن  اصفهان</t>
  </si>
  <si>
    <t>م .صنایع و معادن احیاء سپاهان</t>
  </si>
  <si>
    <t>صنایع پتروشیمی خلیج فارس</t>
  </si>
  <si>
    <t>داروسازی‌ اکسیر</t>
  </si>
  <si>
    <t>پالایش نفت تبریز</t>
  </si>
  <si>
    <t>سیمان خوزستان</t>
  </si>
  <si>
    <t>سیمان‌شاهرود</t>
  </si>
  <si>
    <t>سرمایه‌گذاری‌ ملی‌ایران‌</t>
  </si>
  <si>
    <t>پتروشیمی شازند</t>
  </si>
  <si>
    <t>1400/05/31</t>
  </si>
  <si>
    <t>بانک قرض الحسنه رسالت بانکداری اجتماعی</t>
  </si>
  <si>
    <t>10.8572640.1</t>
  </si>
  <si>
    <t>1400/04/20</t>
  </si>
  <si>
    <t>1400/04/26</t>
  </si>
  <si>
    <t>1400/04/02</t>
  </si>
  <si>
    <t>1400/04/14</t>
  </si>
  <si>
    <t>1400/04/10</t>
  </si>
  <si>
    <t>1400/05/11</t>
  </si>
  <si>
    <t>1400/04/09</t>
  </si>
  <si>
    <t>1400/04/28</t>
  </si>
  <si>
    <t>1400/04/29</t>
  </si>
  <si>
    <t>1400/04/27</t>
  </si>
  <si>
    <t>برای ماه منتهی به 1400/06/31</t>
  </si>
  <si>
    <t>1400/06/31</t>
  </si>
  <si>
    <t>صنایع شیمیایی کیمیاگران امروز</t>
  </si>
  <si>
    <t>معادن‌ بافق‌</t>
  </si>
  <si>
    <t>توسعه سامانه ی نرم افزاری نگین</t>
  </si>
  <si>
    <t>ریل پرداز نو آفرین</t>
  </si>
  <si>
    <t>س. نفت و گاز و پتروشیمی تأمین</t>
  </si>
  <si>
    <t>صنعت غذایی کورش</t>
  </si>
  <si>
    <t>سیمرغ</t>
  </si>
  <si>
    <t>پمپ‌ سازی‌ ایران‌</t>
  </si>
  <si>
    <t>عمران و توسعه شاهد</t>
  </si>
  <si>
    <t>سپید ماکیان</t>
  </si>
  <si>
    <t>1400/06/13</t>
  </si>
  <si>
    <t>1400/06/23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</si>
</sst>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10" fontId="1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6"/>
  <sheetViews>
    <sheetView rightToLeft="1" view="pageBreakPreview" zoomScaleNormal="70" zoomScaleSheetLayoutView="100" workbookViewId="0">
      <selection activeCell="F24" sqref="F24"/>
    </sheetView>
  </sheetViews>
  <sheetFormatPr defaultColWidth="9.140625"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8" t="s">
        <v>101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31" ht="30" customHeigh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31" ht="30" x14ac:dyDescent="0.25">
      <c r="A4" s="38" t="s">
        <v>176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31" s="14" customFormat="1" ht="25.5" x14ac:dyDescent="0.4">
      <c r="A5" s="43" t="s">
        <v>81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31" s="14" customFormat="1" ht="25.5" x14ac:dyDescent="0.4">
      <c r="A6" s="43" t="s">
        <v>82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8" spans="1:31" ht="30" x14ac:dyDescent="0.25">
      <c r="A8" s="38" t="s">
        <v>1</v>
      </c>
      <c r="C8" s="41" t="s">
        <v>163</v>
      </c>
      <c r="D8" s="41" t="s">
        <v>2</v>
      </c>
      <c r="E8" s="41" t="s">
        <v>2</v>
      </c>
      <c r="F8" s="41" t="s">
        <v>2</v>
      </c>
      <c r="G8" s="41" t="s">
        <v>2</v>
      </c>
      <c r="I8" s="41" t="s">
        <v>3</v>
      </c>
      <c r="J8" s="41" t="s">
        <v>3</v>
      </c>
      <c r="K8" s="41" t="s">
        <v>3</v>
      </c>
      <c r="L8" s="41" t="s">
        <v>3</v>
      </c>
      <c r="M8" s="41" t="s">
        <v>3</v>
      </c>
      <c r="N8" s="41" t="s">
        <v>3</v>
      </c>
      <c r="O8" s="41" t="s">
        <v>3</v>
      </c>
      <c r="Q8" s="41" t="s">
        <v>177</v>
      </c>
      <c r="R8" s="41" t="s">
        <v>4</v>
      </c>
      <c r="S8" s="41" t="s">
        <v>4</v>
      </c>
      <c r="T8" s="41" t="s">
        <v>4</v>
      </c>
      <c r="U8" s="41" t="s">
        <v>4</v>
      </c>
      <c r="V8" s="41" t="s">
        <v>4</v>
      </c>
      <c r="W8" s="41" t="s">
        <v>4</v>
      </c>
      <c r="X8" s="41" t="s">
        <v>4</v>
      </c>
      <c r="Y8" s="41" t="s">
        <v>4</v>
      </c>
      <c r="AE8" s="4"/>
    </row>
    <row r="9" spans="1:31" ht="30" x14ac:dyDescent="0.25">
      <c r="A9" s="38" t="s">
        <v>1</v>
      </c>
      <c r="C9" s="42" t="s">
        <v>5</v>
      </c>
      <c r="D9" s="19"/>
      <c r="E9" s="42" t="s">
        <v>6</v>
      </c>
      <c r="F9" s="19"/>
      <c r="G9" s="42" t="s">
        <v>7</v>
      </c>
      <c r="I9" s="38" t="s">
        <v>8</v>
      </c>
      <c r="J9" s="38" t="s">
        <v>8</v>
      </c>
      <c r="K9" s="38" t="s">
        <v>8</v>
      </c>
      <c r="L9" s="19"/>
      <c r="M9" s="38" t="s">
        <v>9</v>
      </c>
      <c r="N9" s="38" t="s">
        <v>9</v>
      </c>
      <c r="O9" s="38" t="s">
        <v>9</v>
      </c>
      <c r="Q9" s="42" t="s">
        <v>5</v>
      </c>
      <c r="R9" s="19"/>
      <c r="S9" s="42" t="s">
        <v>10</v>
      </c>
      <c r="T9" s="19"/>
      <c r="U9" s="42" t="s">
        <v>6</v>
      </c>
      <c r="V9" s="19"/>
      <c r="W9" s="42" t="s">
        <v>7</v>
      </c>
      <c r="X9" s="19"/>
      <c r="Y9" s="39" t="s">
        <v>11</v>
      </c>
    </row>
    <row r="10" spans="1:31" ht="30" x14ac:dyDescent="0.25">
      <c r="A10" s="38" t="s">
        <v>1</v>
      </c>
      <c r="C10" s="41" t="s">
        <v>5</v>
      </c>
      <c r="D10" s="19"/>
      <c r="E10" s="41" t="s">
        <v>6</v>
      </c>
      <c r="F10" s="19"/>
      <c r="G10" s="41" t="s">
        <v>7</v>
      </c>
      <c r="I10" s="41" t="s">
        <v>5</v>
      </c>
      <c r="J10" s="19"/>
      <c r="K10" s="41" t="s">
        <v>6</v>
      </c>
      <c r="L10" s="19"/>
      <c r="M10" s="41" t="s">
        <v>5</v>
      </c>
      <c r="N10" s="19"/>
      <c r="O10" s="41" t="s">
        <v>12</v>
      </c>
      <c r="Q10" s="41" t="s">
        <v>5</v>
      </c>
      <c r="R10" s="19"/>
      <c r="S10" s="41" t="s">
        <v>10</v>
      </c>
      <c r="T10" s="19"/>
      <c r="U10" s="41" t="s">
        <v>6</v>
      </c>
      <c r="V10" s="19"/>
      <c r="W10" s="41" t="s">
        <v>7</v>
      </c>
      <c r="X10" s="19"/>
      <c r="Y10" s="40" t="s">
        <v>11</v>
      </c>
    </row>
    <row r="11" spans="1:31" ht="21" x14ac:dyDescent="0.25">
      <c r="A11" s="3" t="s">
        <v>127</v>
      </c>
      <c r="C11" s="4">
        <v>450000</v>
      </c>
      <c r="E11" s="4">
        <v>6415920690</v>
      </c>
      <c r="G11" s="4">
        <v>5318664525</v>
      </c>
      <c r="I11" s="4">
        <v>0</v>
      </c>
      <c r="K11" s="4">
        <v>0</v>
      </c>
      <c r="M11" s="4">
        <v>0</v>
      </c>
      <c r="O11" s="4">
        <v>0</v>
      </c>
      <c r="Q11" s="4">
        <v>450000</v>
      </c>
      <c r="S11" s="4">
        <v>10760</v>
      </c>
      <c r="U11" s="4">
        <v>6415920690</v>
      </c>
      <c r="W11" s="4">
        <v>4813190100</v>
      </c>
      <c r="Y11" s="5">
        <v>1.89E-2</v>
      </c>
    </row>
    <row r="12" spans="1:31" ht="21" x14ac:dyDescent="0.25">
      <c r="A12" s="3" t="s">
        <v>110</v>
      </c>
      <c r="C12" s="4">
        <v>786721</v>
      </c>
      <c r="E12" s="4">
        <v>4194292157</v>
      </c>
      <c r="G12" s="4">
        <v>2924047597.5769501</v>
      </c>
      <c r="I12" s="4">
        <v>0</v>
      </c>
      <c r="K12" s="4">
        <v>0</v>
      </c>
      <c r="M12" s="4">
        <v>-786721</v>
      </c>
      <c r="O12" s="4">
        <v>4481259127</v>
      </c>
      <c r="Q12" s="4">
        <v>0</v>
      </c>
      <c r="S12" s="4">
        <v>0</v>
      </c>
      <c r="U12" s="4">
        <v>0</v>
      </c>
      <c r="W12" s="4">
        <v>0</v>
      </c>
      <c r="Y12" s="5">
        <v>0</v>
      </c>
    </row>
    <row r="13" spans="1:31" ht="21" x14ac:dyDescent="0.25">
      <c r="A13" s="3" t="s">
        <v>158</v>
      </c>
      <c r="C13" s="4">
        <v>285000</v>
      </c>
      <c r="E13" s="4">
        <v>9909533239</v>
      </c>
      <c r="G13" s="4">
        <v>11204683087.5</v>
      </c>
      <c r="I13" s="4">
        <v>0</v>
      </c>
      <c r="K13" s="4">
        <v>0</v>
      </c>
      <c r="M13" s="4">
        <v>-285000</v>
      </c>
      <c r="O13" s="4">
        <v>11686300363</v>
      </c>
      <c r="Q13" s="4">
        <v>0</v>
      </c>
      <c r="S13" s="4">
        <v>0</v>
      </c>
      <c r="U13" s="4">
        <v>0</v>
      </c>
      <c r="W13" s="4">
        <v>0</v>
      </c>
      <c r="Y13" s="5">
        <v>0</v>
      </c>
    </row>
    <row r="14" spans="1:31" ht="21" x14ac:dyDescent="0.25">
      <c r="A14" s="3" t="s">
        <v>125</v>
      </c>
      <c r="C14" s="4">
        <v>79592</v>
      </c>
      <c r="E14" s="4">
        <v>5501558224</v>
      </c>
      <c r="G14" s="4">
        <v>6982201235.6999998</v>
      </c>
      <c r="I14" s="4">
        <v>0</v>
      </c>
      <c r="K14" s="4">
        <v>0</v>
      </c>
      <c r="M14" s="4">
        <v>0</v>
      </c>
      <c r="O14" s="4">
        <v>0</v>
      </c>
      <c r="Q14" s="4">
        <v>79592</v>
      </c>
      <c r="S14" s="4">
        <v>90670</v>
      </c>
      <c r="U14" s="4">
        <v>5501558224</v>
      </c>
      <c r="W14" s="4">
        <v>7173667830.4919996</v>
      </c>
      <c r="Y14" s="5">
        <v>2.81E-2</v>
      </c>
    </row>
    <row r="15" spans="1:31" ht="21" x14ac:dyDescent="0.25">
      <c r="A15" s="3" t="s">
        <v>130</v>
      </c>
      <c r="C15" s="4">
        <v>130000</v>
      </c>
      <c r="E15" s="4">
        <v>10655762279</v>
      </c>
      <c r="G15" s="4">
        <v>15480042435</v>
      </c>
      <c r="I15" s="4">
        <v>41813</v>
      </c>
      <c r="K15" s="4">
        <v>4923342018</v>
      </c>
      <c r="M15" s="4">
        <v>-18000</v>
      </c>
      <c r="O15" s="4">
        <v>1972692225</v>
      </c>
      <c r="Q15" s="4">
        <v>153813</v>
      </c>
      <c r="S15" s="4">
        <v>108090</v>
      </c>
      <c r="U15" s="4">
        <v>13946958433</v>
      </c>
      <c r="W15" s="4">
        <v>16526724569.338499</v>
      </c>
      <c r="Y15" s="5">
        <v>6.4799999999999996E-2</v>
      </c>
    </row>
    <row r="16" spans="1:31" ht="21" x14ac:dyDescent="0.25">
      <c r="A16" s="3" t="s">
        <v>113</v>
      </c>
      <c r="C16" s="4">
        <v>1220847</v>
      </c>
      <c r="E16" s="4">
        <v>13929677930</v>
      </c>
      <c r="G16" s="4">
        <v>15388231937.238001</v>
      </c>
      <c r="I16" s="4">
        <v>0</v>
      </c>
      <c r="K16" s="4">
        <v>0</v>
      </c>
      <c r="M16" s="4">
        <v>0</v>
      </c>
      <c r="O16" s="4">
        <v>0</v>
      </c>
      <c r="Q16" s="4">
        <v>1220847</v>
      </c>
      <c r="S16" s="4">
        <v>9890</v>
      </c>
      <c r="U16" s="4">
        <v>13929677930</v>
      </c>
      <c r="W16" s="4">
        <v>12002335477.8615</v>
      </c>
      <c r="Y16" s="5">
        <v>4.7E-2</v>
      </c>
    </row>
    <row r="17" spans="1:25" ht="21" x14ac:dyDescent="0.25">
      <c r="A17" s="3" t="s">
        <v>147</v>
      </c>
      <c r="C17" s="4">
        <v>131201</v>
      </c>
      <c r="E17" s="4">
        <v>9893632108</v>
      </c>
      <c r="G17" s="4">
        <v>13178715936.044399</v>
      </c>
      <c r="I17" s="4">
        <v>56000</v>
      </c>
      <c r="K17" s="4">
        <v>5872580935</v>
      </c>
      <c r="M17" s="4">
        <v>-9369</v>
      </c>
      <c r="O17" s="4">
        <v>953683688</v>
      </c>
      <c r="Q17" s="4">
        <v>177832</v>
      </c>
      <c r="S17" s="4">
        <v>94699</v>
      </c>
      <c r="U17" s="4">
        <v>14977148615</v>
      </c>
      <c r="W17" s="4">
        <v>16740311518.2204</v>
      </c>
      <c r="Y17" s="5">
        <v>6.5600000000000006E-2</v>
      </c>
    </row>
    <row r="18" spans="1:25" ht="21" x14ac:dyDescent="0.25">
      <c r="A18" s="3" t="s">
        <v>118</v>
      </c>
      <c r="C18" s="4">
        <v>102918</v>
      </c>
      <c r="E18" s="4">
        <v>5138357733</v>
      </c>
      <c r="G18" s="4">
        <v>5113235782.2419996</v>
      </c>
      <c r="I18" s="4">
        <v>0</v>
      </c>
      <c r="K18" s="4">
        <v>0</v>
      </c>
      <c r="M18" s="4">
        <v>-102918</v>
      </c>
      <c r="O18" s="4">
        <v>5366953791</v>
      </c>
      <c r="Q18" s="4">
        <v>0</v>
      </c>
      <c r="S18" s="4">
        <v>0</v>
      </c>
      <c r="U18" s="4">
        <v>0</v>
      </c>
      <c r="W18" s="4">
        <v>0</v>
      </c>
      <c r="Y18" s="5">
        <v>0</v>
      </c>
    </row>
    <row r="19" spans="1:25" ht="21" x14ac:dyDescent="0.25">
      <c r="A19" s="3" t="s">
        <v>157</v>
      </c>
      <c r="C19" s="4">
        <v>227247</v>
      </c>
      <c r="E19" s="4">
        <v>8334408559</v>
      </c>
      <c r="G19" s="4">
        <v>8916070927.4144993</v>
      </c>
      <c r="I19" s="4">
        <v>90000</v>
      </c>
      <c r="K19" s="4">
        <v>4478952604</v>
      </c>
      <c r="M19" s="4">
        <v>-317247</v>
      </c>
      <c r="O19" s="4">
        <v>14566536998</v>
      </c>
      <c r="Q19" s="4">
        <v>0</v>
      </c>
      <c r="S19" s="4">
        <v>0</v>
      </c>
      <c r="U19" s="4">
        <v>0</v>
      </c>
      <c r="W19" s="4">
        <v>0</v>
      </c>
      <c r="Y19" s="5">
        <v>0</v>
      </c>
    </row>
    <row r="20" spans="1:25" ht="21" x14ac:dyDescent="0.25">
      <c r="A20" s="3" t="s">
        <v>126</v>
      </c>
      <c r="C20" s="4">
        <v>3973</v>
      </c>
      <c r="E20" s="4">
        <v>45214015</v>
      </c>
      <c r="G20" s="4">
        <v>72719577.648450002</v>
      </c>
      <c r="I20" s="4">
        <v>0</v>
      </c>
      <c r="K20" s="4">
        <v>0</v>
      </c>
      <c r="M20" s="4">
        <v>-3972</v>
      </c>
      <c r="O20" s="4">
        <v>88423672</v>
      </c>
      <c r="Q20" s="4">
        <v>1</v>
      </c>
      <c r="S20" s="4">
        <v>18440</v>
      </c>
      <c r="U20" s="4">
        <v>11380</v>
      </c>
      <c r="W20" s="4">
        <v>18330.281999999999</v>
      </c>
      <c r="Y20" s="5">
        <v>0</v>
      </c>
    </row>
    <row r="21" spans="1:25" ht="21" x14ac:dyDescent="0.25">
      <c r="A21" s="3" t="s">
        <v>154</v>
      </c>
      <c r="C21" s="4">
        <v>5063444</v>
      </c>
      <c r="E21" s="4">
        <v>21237949488</v>
      </c>
      <c r="G21" s="4">
        <v>22448591626.571999</v>
      </c>
      <c r="I21" s="4">
        <v>0</v>
      </c>
      <c r="K21" s="4">
        <v>0</v>
      </c>
      <c r="M21" s="4">
        <v>-1280000</v>
      </c>
      <c r="O21" s="4">
        <v>6003349614</v>
      </c>
      <c r="Q21" s="4">
        <v>3783444</v>
      </c>
      <c r="S21" s="4">
        <v>3911</v>
      </c>
      <c r="U21" s="4">
        <v>15869157938</v>
      </c>
      <c r="W21" s="4">
        <v>14709007039.5702</v>
      </c>
      <c r="Y21" s="5">
        <v>5.7599999999999998E-2</v>
      </c>
    </row>
    <row r="22" spans="1:25" ht="21" x14ac:dyDescent="0.25">
      <c r="A22" s="3" t="s">
        <v>159</v>
      </c>
      <c r="C22" s="4">
        <v>200000</v>
      </c>
      <c r="E22" s="4">
        <v>4998171639</v>
      </c>
      <c r="G22" s="4">
        <v>5608430100</v>
      </c>
      <c r="I22" s="4">
        <v>210000</v>
      </c>
      <c r="K22" s="4">
        <v>4960599157</v>
      </c>
      <c r="M22" s="4">
        <v>0</v>
      </c>
      <c r="O22" s="4">
        <v>0</v>
      </c>
      <c r="Q22" s="4">
        <v>410000</v>
      </c>
      <c r="S22" s="4">
        <v>22930</v>
      </c>
      <c r="U22" s="4">
        <v>9958770796</v>
      </c>
      <c r="W22" s="4">
        <v>9345362265</v>
      </c>
      <c r="Y22" s="5">
        <v>3.6600000000000001E-2</v>
      </c>
    </row>
    <row r="23" spans="1:25" ht="21" x14ac:dyDescent="0.25">
      <c r="A23" s="3" t="s">
        <v>135</v>
      </c>
      <c r="C23" s="4">
        <v>280000</v>
      </c>
      <c r="E23" s="4">
        <v>4849504121</v>
      </c>
      <c r="G23" s="4">
        <v>5357929500</v>
      </c>
      <c r="I23" s="4">
        <v>0</v>
      </c>
      <c r="K23" s="4">
        <v>0</v>
      </c>
      <c r="M23" s="4">
        <v>-279422</v>
      </c>
      <c r="O23" s="4">
        <v>5913752477</v>
      </c>
      <c r="Q23" s="4">
        <v>578</v>
      </c>
      <c r="S23" s="4">
        <v>18880</v>
      </c>
      <c r="U23" s="4">
        <v>10010763</v>
      </c>
      <c r="W23" s="4">
        <v>10847709.791999999</v>
      </c>
      <c r="Y23" s="5">
        <v>0</v>
      </c>
    </row>
    <row r="24" spans="1:25" ht="21" x14ac:dyDescent="0.25">
      <c r="A24" s="3" t="s">
        <v>160</v>
      </c>
      <c r="C24" s="4"/>
      <c r="E24" s="4">
        <v>6941670187</v>
      </c>
      <c r="G24" s="4">
        <v>7811155435.5</v>
      </c>
      <c r="I24" s="4">
        <v>0</v>
      </c>
      <c r="K24" s="4">
        <v>0</v>
      </c>
      <c r="M24" s="4">
        <v>0</v>
      </c>
      <c r="O24" s="4">
        <v>0</v>
      </c>
      <c r="Q24" s="4">
        <v>289000</v>
      </c>
      <c r="S24" s="4">
        <v>23730</v>
      </c>
      <c r="U24" s="4">
        <v>6941670187</v>
      </c>
      <c r="W24" s="4">
        <v>6817165078.5</v>
      </c>
      <c r="Y24" s="5">
        <v>2.6700000000000002E-2</v>
      </c>
    </row>
    <row r="25" spans="1:25" ht="21" x14ac:dyDescent="0.25">
      <c r="A25" s="3" t="s">
        <v>148</v>
      </c>
      <c r="C25" s="4">
        <v>600000</v>
      </c>
      <c r="E25" s="4">
        <v>7794270759</v>
      </c>
      <c r="G25" s="4">
        <v>9650237400</v>
      </c>
      <c r="I25" s="4">
        <v>200000</v>
      </c>
      <c r="K25" s="4">
        <v>3393478469</v>
      </c>
      <c r="M25" s="4">
        <v>0</v>
      </c>
      <c r="O25" s="4">
        <v>0</v>
      </c>
      <c r="Q25" s="4">
        <v>800000</v>
      </c>
      <c r="S25" s="4">
        <v>18776</v>
      </c>
      <c r="U25" s="4">
        <v>11187749228</v>
      </c>
      <c r="W25" s="4">
        <v>14931426240</v>
      </c>
      <c r="Y25" s="5">
        <v>5.8500000000000003E-2</v>
      </c>
    </row>
    <row r="26" spans="1:25" ht="21" x14ac:dyDescent="0.25">
      <c r="A26" s="3" t="s">
        <v>156</v>
      </c>
      <c r="C26" s="4">
        <v>950000</v>
      </c>
      <c r="E26" s="4">
        <v>12185297425</v>
      </c>
      <c r="G26" s="4">
        <v>13201978050</v>
      </c>
      <c r="I26" s="4">
        <v>0</v>
      </c>
      <c r="K26" s="4">
        <v>0</v>
      </c>
      <c r="M26" s="4">
        <v>-881000</v>
      </c>
      <c r="O26" s="4">
        <v>10526542280</v>
      </c>
      <c r="Q26" s="4">
        <v>69000</v>
      </c>
      <c r="S26" s="4">
        <v>12100</v>
      </c>
      <c r="U26" s="4">
        <v>885037392</v>
      </c>
      <c r="W26" s="4">
        <v>829932345</v>
      </c>
      <c r="Y26" s="5">
        <v>3.3E-3</v>
      </c>
    </row>
    <row r="27" spans="1:25" ht="21" x14ac:dyDescent="0.25">
      <c r="A27" s="3" t="s">
        <v>123</v>
      </c>
      <c r="C27" s="4">
        <v>423500</v>
      </c>
      <c r="E27" s="4">
        <v>6478841138</v>
      </c>
      <c r="G27" s="4">
        <v>7598692158.75</v>
      </c>
      <c r="I27" s="4">
        <v>0</v>
      </c>
      <c r="K27" s="4">
        <v>0</v>
      </c>
      <c r="M27" s="4">
        <v>0</v>
      </c>
      <c r="O27" s="4">
        <v>0</v>
      </c>
      <c r="Q27" s="4">
        <v>423500</v>
      </c>
      <c r="S27" s="4">
        <v>16030</v>
      </c>
      <c r="U27" s="4">
        <v>6478841138</v>
      </c>
      <c r="W27" s="4">
        <v>6748312205.25</v>
      </c>
      <c r="Y27" s="5">
        <v>2.64E-2</v>
      </c>
    </row>
    <row r="28" spans="1:25" ht="21" x14ac:dyDescent="0.25">
      <c r="A28" s="3" t="s">
        <v>153</v>
      </c>
      <c r="C28" s="4">
        <v>1972000</v>
      </c>
      <c r="E28" s="4">
        <v>21959159060</v>
      </c>
      <c r="G28" s="4">
        <v>24228895176</v>
      </c>
      <c r="I28" s="4">
        <v>0</v>
      </c>
      <c r="K28" s="4">
        <v>0</v>
      </c>
      <c r="M28" s="4">
        <v>-561000</v>
      </c>
      <c r="O28" s="4">
        <v>6665790409</v>
      </c>
      <c r="Q28" s="4">
        <v>1411000</v>
      </c>
      <c r="S28" s="4">
        <v>10100</v>
      </c>
      <c r="U28" s="4">
        <v>15712156914</v>
      </c>
      <c r="W28" s="4">
        <v>14166305955</v>
      </c>
      <c r="Y28" s="5">
        <v>5.5500000000000001E-2</v>
      </c>
    </row>
    <row r="29" spans="1:25" ht="21" x14ac:dyDescent="0.25">
      <c r="A29" s="3" t="s">
        <v>102</v>
      </c>
      <c r="C29" s="4">
        <v>9000</v>
      </c>
      <c r="E29" s="4">
        <v>625996589</v>
      </c>
      <c r="G29" s="4">
        <v>593811672.29999995</v>
      </c>
      <c r="I29" s="4">
        <v>0</v>
      </c>
      <c r="K29" s="4">
        <v>0</v>
      </c>
      <c r="M29" s="4">
        <v>-9000</v>
      </c>
      <c r="O29" s="4">
        <v>574746790</v>
      </c>
      <c r="Q29" s="4">
        <v>0</v>
      </c>
      <c r="S29" s="4">
        <v>0</v>
      </c>
      <c r="U29" s="4">
        <v>0</v>
      </c>
      <c r="W29" s="4">
        <v>0</v>
      </c>
      <c r="Y29" s="5">
        <v>0</v>
      </c>
    </row>
    <row r="30" spans="1:25" ht="21" x14ac:dyDescent="0.25">
      <c r="A30" s="3" t="s">
        <v>149</v>
      </c>
      <c r="C30" s="4">
        <v>644492</v>
      </c>
      <c r="E30" s="4">
        <v>11191382321</v>
      </c>
      <c r="G30" s="4">
        <v>12556882542.959999</v>
      </c>
      <c r="I30" s="4">
        <v>0</v>
      </c>
      <c r="K30" s="4">
        <v>0</v>
      </c>
      <c r="M30" s="4">
        <v>-644492</v>
      </c>
      <c r="O30" s="4">
        <v>12498065646</v>
      </c>
      <c r="Q30" s="4">
        <v>0</v>
      </c>
      <c r="S30" s="4">
        <v>0</v>
      </c>
      <c r="U30" s="4">
        <v>0</v>
      </c>
      <c r="W30" s="4">
        <v>0</v>
      </c>
      <c r="Y30" s="5">
        <v>0</v>
      </c>
    </row>
    <row r="31" spans="1:25" ht="21" x14ac:dyDescent="0.25">
      <c r="A31" s="3" t="s">
        <v>155</v>
      </c>
      <c r="C31" s="4">
        <v>50000</v>
      </c>
      <c r="E31" s="4">
        <v>10195562245</v>
      </c>
      <c r="G31" s="4">
        <v>9888212970</v>
      </c>
      <c r="I31" s="4">
        <v>16200</v>
      </c>
      <c r="K31" s="4">
        <v>3079926343</v>
      </c>
      <c r="M31" s="4">
        <v>0</v>
      </c>
      <c r="O31" s="4">
        <v>0</v>
      </c>
      <c r="Q31" s="4">
        <v>66200</v>
      </c>
      <c r="S31" s="4">
        <v>161152</v>
      </c>
      <c r="U31" s="4">
        <v>13275488588</v>
      </c>
      <c r="W31" s="4">
        <v>10604786238.719999</v>
      </c>
      <c r="Y31" s="5">
        <v>4.1599999999999998E-2</v>
      </c>
    </row>
    <row r="32" spans="1:25" ht="21" x14ac:dyDescent="0.25">
      <c r="A32" s="3" t="s">
        <v>150</v>
      </c>
      <c r="C32" s="4">
        <v>470728</v>
      </c>
      <c r="E32" s="4">
        <v>9985474416</v>
      </c>
      <c r="G32" s="4">
        <v>13410792646.344</v>
      </c>
      <c r="I32" s="4">
        <v>0</v>
      </c>
      <c r="K32" s="4">
        <v>0</v>
      </c>
      <c r="M32" s="4">
        <v>-470728</v>
      </c>
      <c r="O32" s="4">
        <v>14828673381</v>
      </c>
      <c r="Q32" s="4">
        <v>0</v>
      </c>
      <c r="S32" s="4">
        <v>0</v>
      </c>
      <c r="U32" s="4">
        <v>0</v>
      </c>
      <c r="W32" s="4">
        <v>0</v>
      </c>
      <c r="Y32" s="5">
        <v>0</v>
      </c>
    </row>
    <row r="33" spans="1:25" ht="21" x14ac:dyDescent="0.25">
      <c r="A33" s="3" t="s">
        <v>151</v>
      </c>
      <c r="C33" s="4">
        <v>1135031</v>
      </c>
      <c r="E33" s="4">
        <v>9311146683</v>
      </c>
      <c r="G33" s="4">
        <v>10134189093.7701</v>
      </c>
      <c r="I33" s="4">
        <v>0</v>
      </c>
      <c r="K33" s="4">
        <v>0</v>
      </c>
      <c r="M33" s="4">
        <v>0</v>
      </c>
      <c r="O33" s="4">
        <v>0</v>
      </c>
      <c r="Q33" s="4">
        <v>1135031</v>
      </c>
      <c r="S33" s="4">
        <v>8982</v>
      </c>
      <c r="U33" s="4">
        <v>9311146683</v>
      </c>
      <c r="W33" s="4">
        <v>10134189093.7701</v>
      </c>
      <c r="Y33" s="5">
        <v>3.9699999999999999E-2</v>
      </c>
    </row>
    <row r="34" spans="1:25" ht="21" x14ac:dyDescent="0.25">
      <c r="A34" s="3" t="s">
        <v>152</v>
      </c>
      <c r="C34" s="4">
        <v>855000</v>
      </c>
      <c r="E34" s="4">
        <v>15019700699</v>
      </c>
      <c r="G34" s="4">
        <v>15170942587.5</v>
      </c>
      <c r="I34" s="4">
        <v>0</v>
      </c>
      <c r="K34" s="4">
        <v>0</v>
      </c>
      <c r="M34" s="4">
        <v>-855000</v>
      </c>
      <c r="O34" s="4">
        <v>15300633292</v>
      </c>
      <c r="Q34" s="4">
        <v>0</v>
      </c>
      <c r="S34" s="4">
        <v>0</v>
      </c>
      <c r="U34" s="4">
        <v>0</v>
      </c>
      <c r="W34" s="4">
        <v>0</v>
      </c>
      <c r="Y34" s="5">
        <v>0</v>
      </c>
    </row>
    <row r="35" spans="1:25" ht="21" x14ac:dyDescent="0.25">
      <c r="A35" s="3" t="s">
        <v>178</v>
      </c>
      <c r="C35" s="4">
        <v>0</v>
      </c>
      <c r="E35" s="4">
        <v>0</v>
      </c>
      <c r="G35" s="4">
        <v>0</v>
      </c>
      <c r="I35" s="4">
        <v>607472</v>
      </c>
      <c r="K35" s="4">
        <v>12342878765</v>
      </c>
      <c r="M35" s="4">
        <v>0</v>
      </c>
      <c r="O35" s="4">
        <v>0</v>
      </c>
      <c r="Q35" s="4">
        <v>607472</v>
      </c>
      <c r="S35" s="4">
        <v>21315</v>
      </c>
      <c r="U35" s="4">
        <v>12342878765</v>
      </c>
      <c r="W35" s="4">
        <v>12871223499.204</v>
      </c>
      <c r="Y35" s="5">
        <v>5.04E-2</v>
      </c>
    </row>
    <row r="36" spans="1:25" ht="21" x14ac:dyDescent="0.25">
      <c r="A36" s="3" t="s">
        <v>179</v>
      </c>
      <c r="C36" s="4">
        <v>0</v>
      </c>
      <c r="E36" s="4">
        <v>0</v>
      </c>
      <c r="G36" s="4">
        <v>0</v>
      </c>
      <c r="I36" s="4">
        <v>340221</v>
      </c>
      <c r="K36" s="4">
        <v>15080380525</v>
      </c>
      <c r="M36" s="4">
        <v>0</v>
      </c>
      <c r="O36" s="4">
        <v>0</v>
      </c>
      <c r="Q36" s="4">
        <v>340221</v>
      </c>
      <c r="S36" s="4">
        <v>38230</v>
      </c>
      <c r="U36" s="4">
        <v>15080380524</v>
      </c>
      <c r="W36" s="4">
        <v>12929259269.4615</v>
      </c>
      <c r="Y36" s="5">
        <v>5.0700000000000002E-2</v>
      </c>
    </row>
    <row r="37" spans="1:25" ht="21" x14ac:dyDescent="0.25">
      <c r="A37" s="3" t="s">
        <v>180</v>
      </c>
      <c r="C37" s="4">
        <v>0</v>
      </c>
      <c r="E37" s="4">
        <v>0</v>
      </c>
      <c r="G37" s="4">
        <v>0</v>
      </c>
      <c r="I37" s="4">
        <v>650802</v>
      </c>
      <c r="K37" s="4">
        <v>4970128039</v>
      </c>
      <c r="M37" s="4">
        <v>0</v>
      </c>
      <c r="O37" s="4">
        <v>0</v>
      </c>
      <c r="Q37" s="4">
        <v>650802</v>
      </c>
      <c r="S37" s="4">
        <v>9569</v>
      </c>
      <c r="U37" s="4">
        <v>4970128039</v>
      </c>
      <c r="W37" s="4">
        <v>6190470568.1889</v>
      </c>
      <c r="Y37" s="5">
        <v>2.4299999999999999E-2</v>
      </c>
    </row>
    <row r="38" spans="1:25" ht="21" x14ac:dyDescent="0.25">
      <c r="A38" s="3" t="s">
        <v>181</v>
      </c>
      <c r="C38" s="4">
        <v>0</v>
      </c>
      <c r="E38" s="4">
        <v>0</v>
      </c>
      <c r="G38" s="4">
        <v>0</v>
      </c>
      <c r="I38" s="4">
        <v>1500000</v>
      </c>
      <c r="K38" s="4">
        <v>5004039546</v>
      </c>
      <c r="M38" s="4">
        <v>-380000</v>
      </c>
      <c r="O38" s="4">
        <v>1754597850</v>
      </c>
      <c r="Q38" s="4">
        <v>1120000</v>
      </c>
      <c r="S38" s="4">
        <v>4624</v>
      </c>
      <c r="U38" s="4">
        <v>3736349521</v>
      </c>
      <c r="W38" s="4">
        <v>5148065664</v>
      </c>
      <c r="Y38" s="5">
        <v>2.0199999999999999E-2</v>
      </c>
    </row>
    <row r="39" spans="1:25" ht="21" x14ac:dyDescent="0.25">
      <c r="A39" s="3" t="s">
        <v>182</v>
      </c>
      <c r="C39" s="4">
        <v>0</v>
      </c>
      <c r="E39" s="4">
        <v>0</v>
      </c>
      <c r="G39" s="4">
        <v>0</v>
      </c>
      <c r="I39" s="4">
        <v>772000</v>
      </c>
      <c r="K39" s="4">
        <v>10991109501</v>
      </c>
      <c r="M39" s="4">
        <v>0</v>
      </c>
      <c r="O39" s="4">
        <v>0</v>
      </c>
      <c r="Q39" s="4">
        <v>772000</v>
      </c>
      <c r="S39" s="4">
        <v>13060</v>
      </c>
      <c r="U39" s="4">
        <v>10991109501</v>
      </c>
      <c r="W39" s="4">
        <v>10022330196</v>
      </c>
      <c r="Y39" s="5">
        <v>3.9300000000000002E-2</v>
      </c>
    </row>
    <row r="40" spans="1:25" ht="21" x14ac:dyDescent="0.25">
      <c r="A40" s="3" t="s">
        <v>183</v>
      </c>
      <c r="C40" s="4">
        <v>0</v>
      </c>
      <c r="E40" s="4">
        <v>0</v>
      </c>
      <c r="G40" s="4">
        <v>0</v>
      </c>
      <c r="I40" s="4">
        <v>310000</v>
      </c>
      <c r="K40" s="4">
        <v>15135592215</v>
      </c>
      <c r="M40" s="4">
        <v>0</v>
      </c>
      <c r="O40" s="4">
        <v>0</v>
      </c>
      <c r="Q40" s="4">
        <v>310000</v>
      </c>
      <c r="S40" s="4">
        <v>44100</v>
      </c>
      <c r="U40" s="4">
        <v>15135592215</v>
      </c>
      <c r="W40" s="4">
        <v>13589657550</v>
      </c>
      <c r="Y40" s="5">
        <v>5.33E-2</v>
      </c>
    </row>
    <row r="41" spans="1:25" ht="21" x14ac:dyDescent="0.25">
      <c r="A41" s="3" t="s">
        <v>184</v>
      </c>
      <c r="C41" s="4">
        <v>0</v>
      </c>
      <c r="E41" s="4">
        <v>0</v>
      </c>
      <c r="G41" s="4">
        <v>0</v>
      </c>
      <c r="I41" s="4">
        <v>250000</v>
      </c>
      <c r="K41" s="4">
        <v>5029823450</v>
      </c>
      <c r="M41" s="4">
        <v>-250000</v>
      </c>
      <c r="O41" s="4">
        <v>5825133023</v>
      </c>
      <c r="Q41" s="4">
        <v>0</v>
      </c>
      <c r="S41" s="4">
        <v>0</v>
      </c>
      <c r="U41" s="4">
        <v>0</v>
      </c>
      <c r="W41" s="4">
        <v>0</v>
      </c>
      <c r="Y41" s="5">
        <v>0</v>
      </c>
    </row>
    <row r="42" spans="1:25" ht="21" x14ac:dyDescent="0.25">
      <c r="A42" s="3" t="s">
        <v>185</v>
      </c>
      <c r="C42" s="4">
        <v>0</v>
      </c>
      <c r="E42" s="4">
        <v>0</v>
      </c>
      <c r="G42" s="4">
        <v>0</v>
      </c>
      <c r="I42" s="4">
        <v>700000</v>
      </c>
      <c r="K42" s="4">
        <v>14330214304</v>
      </c>
      <c r="M42" s="4">
        <v>0</v>
      </c>
      <c r="O42" s="4">
        <v>0</v>
      </c>
      <c r="Q42" s="4">
        <v>700000</v>
      </c>
      <c r="S42" s="4">
        <v>18570</v>
      </c>
      <c r="U42" s="4">
        <v>14330214304</v>
      </c>
      <c r="W42" s="4">
        <v>12921655950</v>
      </c>
      <c r="Y42" s="5">
        <v>5.0599999999999999E-2</v>
      </c>
    </row>
    <row r="43" spans="1:25" ht="21" x14ac:dyDescent="0.25">
      <c r="A43" s="3" t="s">
        <v>186</v>
      </c>
      <c r="C43" s="4">
        <v>0</v>
      </c>
      <c r="E43" s="4">
        <v>0</v>
      </c>
      <c r="G43" s="4">
        <v>0</v>
      </c>
      <c r="I43" s="4">
        <v>700000</v>
      </c>
      <c r="K43" s="4">
        <v>8644642086</v>
      </c>
      <c r="M43" s="4">
        <v>0</v>
      </c>
      <c r="O43" s="4">
        <v>0</v>
      </c>
      <c r="Q43" s="4">
        <v>700000</v>
      </c>
      <c r="S43" s="4">
        <v>9557</v>
      </c>
      <c r="U43" s="4">
        <v>8644642086</v>
      </c>
      <c r="W43" s="4">
        <v>6650095095</v>
      </c>
      <c r="Y43" s="5">
        <v>2.6100000000000002E-2</v>
      </c>
    </row>
    <row r="44" spans="1:25" ht="21" x14ac:dyDescent="0.25">
      <c r="A44" s="3" t="s">
        <v>187</v>
      </c>
      <c r="C44" s="4">
        <v>0</v>
      </c>
      <c r="E44" s="4">
        <v>0</v>
      </c>
      <c r="G44" s="4">
        <v>0</v>
      </c>
      <c r="I44" s="4">
        <v>370000</v>
      </c>
      <c r="K44" s="4">
        <v>19620737905</v>
      </c>
      <c r="M44" s="4">
        <v>0</v>
      </c>
      <c r="O44" s="4">
        <v>0</v>
      </c>
      <c r="Q44" s="4">
        <v>370000</v>
      </c>
      <c r="S44" s="4">
        <v>58310</v>
      </c>
      <c r="U44" s="4">
        <v>19620737905</v>
      </c>
      <c r="W44" s="4">
        <v>21446330535</v>
      </c>
      <c r="Y44" s="5">
        <v>8.4000000000000005E-2</v>
      </c>
    </row>
    <row r="45" spans="1:25" ht="21.75" thickBot="1" x14ac:dyDescent="0.3">
      <c r="A45" s="3" t="s">
        <v>71</v>
      </c>
      <c r="C45" s="7">
        <f>SUM(C11:C44)</f>
        <v>16070694</v>
      </c>
      <c r="E45" s="7">
        <f>SUM(E11:E44)</f>
        <v>216792483704</v>
      </c>
      <c r="G45" s="7">
        <f>SUM(G11:G44)</f>
        <v>242239354001.06039</v>
      </c>
      <c r="I45" s="7">
        <f>SUM(I11:I44)</f>
        <v>6814508</v>
      </c>
      <c r="K45" s="7">
        <f>SUM(K11:K44)</f>
        <v>137858425862</v>
      </c>
      <c r="M45" s="7">
        <f>SUM(M11:M44)</f>
        <v>-7133869</v>
      </c>
      <c r="O45" s="7">
        <f>SUM(O11:O44)</f>
        <v>119007134626</v>
      </c>
      <c r="Q45" s="7">
        <f>SUM(Q11:Q44)</f>
        <v>16040333</v>
      </c>
      <c r="S45" s="7">
        <f>SUM(S11:S44)</f>
        <v>846475</v>
      </c>
      <c r="U45" s="7">
        <f>SUM(U11:U44)</f>
        <v>249253337759</v>
      </c>
      <c r="W45" s="7">
        <f>SUM(W11:W44)</f>
        <v>247322670323.65112</v>
      </c>
      <c r="Y45" s="8">
        <f>SUM(Y11:Y44)</f>
        <v>0.96919999999999984</v>
      </c>
    </row>
    <row r="46" spans="1:25" ht="19.5" thickTop="1" x14ac:dyDescent="0.25"/>
  </sheetData>
  <sortState ref="A11:Y41">
    <sortCondition descending="1" ref="W11:W4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5"/>
  <sheetViews>
    <sheetView rightToLeft="1" view="pageBreakPreview" topLeftCell="A31" zoomScale="85" zoomScaleNormal="100" zoomScaleSheetLayoutView="85" workbookViewId="0">
      <selection activeCell="F24" sqref="F24"/>
    </sheetView>
  </sheetViews>
  <sheetFormatPr defaultColWidth="9.140625"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 x14ac:dyDescent="0.25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 x14ac:dyDescent="0.2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customFormat="1" ht="25.5" x14ac:dyDescent="0.25">
      <c r="A5" s="43" t="s">
        <v>91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22"/>
    </row>
    <row r="7" spans="1:17" ht="30" x14ac:dyDescent="0.25">
      <c r="A7" s="42" t="s">
        <v>1</v>
      </c>
      <c r="C7" s="41" t="s">
        <v>48</v>
      </c>
      <c r="D7" s="41" t="s">
        <v>48</v>
      </c>
      <c r="E7" s="41" t="s">
        <v>48</v>
      </c>
      <c r="F7" s="41" t="s">
        <v>48</v>
      </c>
      <c r="G7" s="41" t="s">
        <v>48</v>
      </c>
      <c r="H7" s="41" t="s">
        <v>48</v>
      </c>
      <c r="I7" s="41" t="s">
        <v>48</v>
      </c>
      <c r="K7" s="41" t="s">
        <v>49</v>
      </c>
      <c r="L7" s="41" t="s">
        <v>49</v>
      </c>
      <c r="M7" s="41" t="s">
        <v>49</v>
      </c>
      <c r="N7" s="41" t="s">
        <v>49</v>
      </c>
      <c r="O7" s="41" t="s">
        <v>49</v>
      </c>
      <c r="P7" s="41" t="s">
        <v>49</v>
      </c>
      <c r="Q7" s="41" t="s">
        <v>49</v>
      </c>
    </row>
    <row r="8" spans="1:17" ht="30" x14ac:dyDescent="0.25">
      <c r="A8" s="41" t="s">
        <v>1</v>
      </c>
      <c r="C8" s="41" t="s">
        <v>5</v>
      </c>
      <c r="D8" s="19"/>
      <c r="E8" s="41" t="s">
        <v>62</v>
      </c>
      <c r="F8" s="19"/>
      <c r="G8" s="41" t="s">
        <v>63</v>
      </c>
      <c r="H8" s="19"/>
      <c r="I8" s="55" t="s">
        <v>65</v>
      </c>
      <c r="K8" s="41" t="s">
        <v>5</v>
      </c>
      <c r="L8" s="19"/>
      <c r="M8" s="41" t="s">
        <v>62</v>
      </c>
      <c r="N8" s="19"/>
      <c r="O8" s="41" t="s">
        <v>63</v>
      </c>
      <c r="P8" s="19"/>
      <c r="Q8" s="55" t="s">
        <v>65</v>
      </c>
    </row>
    <row r="9" spans="1:17" ht="21" x14ac:dyDescent="0.25">
      <c r="A9" s="3" t="s">
        <v>154</v>
      </c>
      <c r="C9" s="4">
        <v>1280000</v>
      </c>
      <c r="E9" s="4">
        <v>6003349614</v>
      </c>
      <c r="G9" s="4">
        <v>5368791550</v>
      </c>
      <c r="I9" s="4">
        <v>634558064</v>
      </c>
      <c r="K9" s="4">
        <v>1280000</v>
      </c>
      <c r="M9" s="4">
        <v>6003349614</v>
      </c>
      <c r="O9" s="4">
        <v>5368791550</v>
      </c>
      <c r="Q9" s="4">
        <v>634558064</v>
      </c>
    </row>
    <row r="10" spans="1:17" ht="21" x14ac:dyDescent="0.25">
      <c r="A10" s="3" t="s">
        <v>150</v>
      </c>
      <c r="C10" s="4">
        <v>470728</v>
      </c>
      <c r="E10" s="4">
        <v>14828673381</v>
      </c>
      <c r="G10" s="4">
        <v>9985474416</v>
      </c>
      <c r="I10" s="4">
        <v>4843198965</v>
      </c>
      <c r="K10" s="4">
        <v>470728</v>
      </c>
      <c r="M10" s="4">
        <v>14828673381</v>
      </c>
      <c r="O10" s="4">
        <v>9985474416</v>
      </c>
      <c r="Q10" s="4">
        <v>4843198965</v>
      </c>
    </row>
    <row r="11" spans="1:17" ht="21" x14ac:dyDescent="0.25">
      <c r="A11" s="3" t="s">
        <v>153</v>
      </c>
      <c r="C11" s="4">
        <v>561000</v>
      </c>
      <c r="E11" s="4">
        <v>6665790409</v>
      </c>
      <c r="G11" s="4">
        <v>6247002146</v>
      </c>
      <c r="I11" s="4">
        <v>418788263</v>
      </c>
      <c r="K11" s="4">
        <v>561000</v>
      </c>
      <c r="M11" s="4">
        <v>6665790409</v>
      </c>
      <c r="O11" s="4">
        <v>6247002146</v>
      </c>
      <c r="Q11" s="4">
        <v>418788263</v>
      </c>
    </row>
    <row r="12" spans="1:17" ht="21" x14ac:dyDescent="0.25">
      <c r="A12" s="3" t="s">
        <v>149</v>
      </c>
      <c r="C12" s="4">
        <v>644492</v>
      </c>
      <c r="E12" s="4">
        <v>12498065646</v>
      </c>
      <c r="G12" s="4">
        <v>11191382321</v>
      </c>
      <c r="I12" s="4">
        <v>1306683325</v>
      </c>
      <c r="K12" s="4">
        <v>864492</v>
      </c>
      <c r="M12" s="4">
        <v>16435014273</v>
      </c>
      <c r="O12" s="4">
        <v>14925607502</v>
      </c>
      <c r="Q12" s="4">
        <v>1509406771</v>
      </c>
    </row>
    <row r="13" spans="1:17" ht="21" x14ac:dyDescent="0.25">
      <c r="A13" s="3" t="s">
        <v>184</v>
      </c>
      <c r="C13" s="4">
        <v>250000</v>
      </c>
      <c r="E13" s="4">
        <v>5825133023</v>
      </c>
      <c r="G13" s="4">
        <v>5029823450</v>
      </c>
      <c r="I13" s="4">
        <v>795309573</v>
      </c>
      <c r="K13" s="4">
        <v>250000</v>
      </c>
      <c r="M13" s="4">
        <v>5825133023</v>
      </c>
      <c r="O13" s="4">
        <v>5029823450</v>
      </c>
      <c r="Q13" s="4">
        <v>795309573</v>
      </c>
    </row>
    <row r="14" spans="1:17" ht="21" x14ac:dyDescent="0.25">
      <c r="A14" s="3" t="s">
        <v>147</v>
      </c>
      <c r="C14" s="4">
        <v>9369</v>
      </c>
      <c r="E14" s="4">
        <v>953683688</v>
      </c>
      <c r="G14" s="4">
        <v>789064428</v>
      </c>
      <c r="I14" s="4">
        <v>164619260</v>
      </c>
      <c r="K14" s="4">
        <v>9369</v>
      </c>
      <c r="M14" s="4">
        <v>953683688</v>
      </c>
      <c r="O14" s="4">
        <v>789064428</v>
      </c>
      <c r="Q14" s="4">
        <v>164619260</v>
      </c>
    </row>
    <row r="15" spans="1:17" ht="21" x14ac:dyDescent="0.25">
      <c r="A15" s="3" t="s">
        <v>156</v>
      </c>
      <c r="C15" s="4">
        <v>881000</v>
      </c>
      <c r="E15" s="4">
        <v>10526542280</v>
      </c>
      <c r="G15" s="4">
        <v>11300260033</v>
      </c>
      <c r="I15" s="4">
        <v>-773717753</v>
      </c>
      <c r="K15" s="4">
        <v>881000</v>
      </c>
      <c r="M15" s="4">
        <v>10526542280</v>
      </c>
      <c r="O15" s="4">
        <v>11300260033</v>
      </c>
      <c r="Q15" s="4">
        <v>-773717753</v>
      </c>
    </row>
    <row r="16" spans="1:17" ht="21" x14ac:dyDescent="0.25">
      <c r="A16" s="3" t="s">
        <v>130</v>
      </c>
      <c r="C16" s="4">
        <v>18000</v>
      </c>
      <c r="E16" s="4">
        <v>1972692225</v>
      </c>
      <c r="G16" s="4">
        <v>1628640318</v>
      </c>
      <c r="I16" s="4">
        <v>344051907</v>
      </c>
      <c r="K16" s="4">
        <v>18000</v>
      </c>
      <c r="M16" s="4">
        <v>1972692225</v>
      </c>
      <c r="O16" s="4">
        <v>1628640318</v>
      </c>
      <c r="Q16" s="4">
        <v>344051907</v>
      </c>
    </row>
    <row r="17" spans="1:17" ht="21" x14ac:dyDescent="0.25">
      <c r="A17" s="3" t="s">
        <v>135</v>
      </c>
      <c r="C17" s="4">
        <v>279422</v>
      </c>
      <c r="E17" s="4">
        <v>5913752477</v>
      </c>
      <c r="G17" s="4">
        <v>4839493358</v>
      </c>
      <c r="I17" s="4">
        <v>1074259119</v>
      </c>
      <c r="K17" s="4">
        <v>499422</v>
      </c>
      <c r="M17" s="4">
        <v>9852879534</v>
      </c>
      <c r="O17" s="4">
        <v>8649818029</v>
      </c>
      <c r="Q17" s="4">
        <v>1203061505</v>
      </c>
    </row>
    <row r="18" spans="1:17" ht="21" x14ac:dyDescent="0.25">
      <c r="A18" s="3" t="s">
        <v>181</v>
      </c>
      <c r="C18" s="4">
        <v>380000</v>
      </c>
      <c r="E18" s="4">
        <v>1754597850</v>
      </c>
      <c r="G18" s="4">
        <v>1267690025</v>
      </c>
      <c r="I18" s="4">
        <v>486907825</v>
      </c>
      <c r="K18" s="4">
        <v>380000</v>
      </c>
      <c r="M18" s="4">
        <v>1754597850</v>
      </c>
      <c r="O18" s="4">
        <v>1267690025</v>
      </c>
      <c r="Q18" s="4">
        <v>486907825</v>
      </c>
    </row>
    <row r="19" spans="1:17" ht="21" x14ac:dyDescent="0.25">
      <c r="A19" s="3" t="s">
        <v>152</v>
      </c>
      <c r="C19" s="4">
        <v>855000</v>
      </c>
      <c r="E19" s="4">
        <v>15300633292</v>
      </c>
      <c r="G19" s="4">
        <v>15019700699</v>
      </c>
      <c r="I19" s="4">
        <v>280932593</v>
      </c>
      <c r="K19" s="4">
        <v>855000</v>
      </c>
      <c r="M19" s="4">
        <v>15300633292</v>
      </c>
      <c r="O19" s="4">
        <v>15019700699</v>
      </c>
      <c r="Q19" s="4">
        <v>280932593</v>
      </c>
    </row>
    <row r="20" spans="1:17" ht="21" x14ac:dyDescent="0.25">
      <c r="A20" s="3" t="s">
        <v>102</v>
      </c>
      <c r="C20" s="4">
        <v>9000</v>
      </c>
      <c r="E20" s="4">
        <v>574746790</v>
      </c>
      <c r="G20" s="4">
        <v>625996589</v>
      </c>
      <c r="I20" s="4">
        <v>-51249799</v>
      </c>
      <c r="K20" s="4">
        <v>9000</v>
      </c>
      <c r="M20" s="4">
        <v>574746790</v>
      </c>
      <c r="O20" s="4">
        <v>625996589</v>
      </c>
      <c r="Q20" s="4">
        <v>-51249799</v>
      </c>
    </row>
    <row r="21" spans="1:17" ht="21" x14ac:dyDescent="0.25">
      <c r="A21" s="3" t="s">
        <v>126</v>
      </c>
      <c r="C21" s="4">
        <v>3972</v>
      </c>
      <c r="E21" s="4">
        <v>88423672</v>
      </c>
      <c r="G21" s="4">
        <v>75446046</v>
      </c>
      <c r="I21" s="4">
        <v>12977626</v>
      </c>
      <c r="K21" s="4">
        <v>3972</v>
      </c>
      <c r="M21" s="4">
        <v>88423672</v>
      </c>
      <c r="O21" s="4">
        <v>75446046</v>
      </c>
      <c r="Q21" s="4">
        <v>12977626</v>
      </c>
    </row>
    <row r="22" spans="1:17" ht="21" x14ac:dyDescent="0.25">
      <c r="A22" s="3" t="s">
        <v>110</v>
      </c>
      <c r="C22" s="4">
        <v>786721</v>
      </c>
      <c r="E22" s="4">
        <v>4481259127</v>
      </c>
      <c r="G22" s="4">
        <v>4859711707</v>
      </c>
      <c r="I22" s="4">
        <v>-378452580</v>
      </c>
      <c r="K22" s="4">
        <v>1402721</v>
      </c>
      <c r="M22" s="4">
        <v>20212140287</v>
      </c>
      <c r="O22" s="4">
        <v>22678654320</v>
      </c>
      <c r="Q22" s="4">
        <v>-2466514033</v>
      </c>
    </row>
    <row r="23" spans="1:17" ht="21" x14ac:dyDescent="0.25">
      <c r="A23" s="3" t="s">
        <v>158</v>
      </c>
      <c r="C23" s="4">
        <v>285000</v>
      </c>
      <c r="E23" s="4">
        <v>11686300363</v>
      </c>
      <c r="G23" s="4">
        <v>9909533239</v>
      </c>
      <c r="I23" s="4">
        <v>1776767124</v>
      </c>
      <c r="K23" s="4">
        <v>285000</v>
      </c>
      <c r="M23" s="4">
        <v>11686300363</v>
      </c>
      <c r="O23" s="4">
        <v>9909533239</v>
      </c>
      <c r="Q23" s="4">
        <v>1776767124</v>
      </c>
    </row>
    <row r="24" spans="1:17" ht="21" x14ac:dyDescent="0.25">
      <c r="A24" s="3" t="s">
        <v>157</v>
      </c>
      <c r="C24" s="4">
        <v>317247</v>
      </c>
      <c r="E24" s="4">
        <v>14566536998</v>
      </c>
      <c r="G24" s="4">
        <v>12813361163</v>
      </c>
      <c r="I24" s="4">
        <v>1753175835</v>
      </c>
      <c r="K24" s="4">
        <v>317247</v>
      </c>
      <c r="M24" s="4">
        <v>14566536998</v>
      </c>
      <c r="O24" s="4">
        <v>12813361163</v>
      </c>
      <c r="Q24" s="4">
        <v>1753175835</v>
      </c>
    </row>
    <row r="25" spans="1:17" ht="21" x14ac:dyDescent="0.25">
      <c r="A25" s="3" t="s">
        <v>118</v>
      </c>
      <c r="C25" s="4">
        <v>102918</v>
      </c>
      <c r="E25" s="4">
        <v>5366953791</v>
      </c>
      <c r="G25" s="4">
        <v>4830120583</v>
      </c>
      <c r="I25" s="4">
        <v>536833208</v>
      </c>
      <c r="K25" s="4">
        <v>302918</v>
      </c>
      <c r="M25" s="4">
        <v>14834683840</v>
      </c>
      <c r="O25" s="4">
        <v>14219501591</v>
      </c>
      <c r="Q25" s="4">
        <v>615182249</v>
      </c>
    </row>
    <row r="26" spans="1:17" ht="21" x14ac:dyDescent="0.25">
      <c r="A26" s="3" t="s">
        <v>123</v>
      </c>
      <c r="C26" s="4">
        <v>0</v>
      </c>
      <c r="E26" s="4">
        <v>0</v>
      </c>
      <c r="G26" s="4">
        <v>0</v>
      </c>
      <c r="I26" s="4">
        <v>0</v>
      </c>
      <c r="K26" s="4">
        <v>226500</v>
      </c>
      <c r="M26" s="4">
        <v>3451602265</v>
      </c>
      <c r="O26" s="4">
        <v>3465070873</v>
      </c>
      <c r="Q26" s="4">
        <v>-13468608</v>
      </c>
    </row>
    <row r="27" spans="1:17" ht="21" x14ac:dyDescent="0.25">
      <c r="A27" s="3" t="s">
        <v>134</v>
      </c>
      <c r="C27" s="4">
        <v>0</v>
      </c>
      <c r="E27" s="4">
        <v>0</v>
      </c>
      <c r="G27" s="4">
        <v>0</v>
      </c>
      <c r="I27" s="4">
        <v>0</v>
      </c>
      <c r="K27" s="4">
        <v>450000</v>
      </c>
      <c r="M27" s="4">
        <v>18975108694</v>
      </c>
      <c r="O27" s="4">
        <v>17975483618</v>
      </c>
      <c r="Q27" s="4">
        <v>999625076</v>
      </c>
    </row>
    <row r="28" spans="1:17" ht="21" x14ac:dyDescent="0.25">
      <c r="A28" s="3" t="s">
        <v>138</v>
      </c>
      <c r="C28" s="4">
        <v>0</v>
      </c>
      <c r="E28" s="4">
        <v>0</v>
      </c>
      <c r="G28" s="4">
        <v>0</v>
      </c>
      <c r="I28" s="4">
        <v>0</v>
      </c>
      <c r="K28" s="4">
        <v>214860</v>
      </c>
      <c r="M28" s="4">
        <v>6353663034</v>
      </c>
      <c r="O28" s="4">
        <v>4814964136</v>
      </c>
      <c r="Q28" s="4">
        <v>1538698898</v>
      </c>
    </row>
    <row r="29" spans="1:17" ht="21" x14ac:dyDescent="0.25">
      <c r="A29" s="3" t="s">
        <v>114</v>
      </c>
      <c r="C29" s="4">
        <v>0</v>
      </c>
      <c r="E29" s="4">
        <v>0</v>
      </c>
      <c r="G29" s="4">
        <v>0</v>
      </c>
      <c r="I29" s="4">
        <v>0</v>
      </c>
      <c r="K29" s="4">
        <v>700000</v>
      </c>
      <c r="M29" s="4">
        <v>8574513303</v>
      </c>
      <c r="O29" s="4">
        <v>9470314350</v>
      </c>
      <c r="Q29" s="4">
        <v>-895801047</v>
      </c>
    </row>
    <row r="30" spans="1:17" ht="21" x14ac:dyDescent="0.25">
      <c r="A30" s="3" t="s">
        <v>136</v>
      </c>
      <c r="C30" s="4">
        <v>0</v>
      </c>
      <c r="E30" s="4">
        <v>0</v>
      </c>
      <c r="G30" s="4">
        <v>0</v>
      </c>
      <c r="I30" s="4">
        <v>0</v>
      </c>
      <c r="K30" s="4">
        <v>200000</v>
      </c>
      <c r="M30" s="4">
        <v>8700879733</v>
      </c>
      <c r="O30" s="4">
        <v>9228287021</v>
      </c>
      <c r="Q30" s="4">
        <v>-527407288</v>
      </c>
    </row>
    <row r="31" spans="1:17" ht="21" x14ac:dyDescent="0.25">
      <c r="A31" s="3" t="s">
        <v>162</v>
      </c>
      <c r="C31" s="4">
        <v>0</v>
      </c>
      <c r="E31" s="4">
        <v>0</v>
      </c>
      <c r="G31" s="4">
        <v>0</v>
      </c>
      <c r="I31" s="4">
        <v>0</v>
      </c>
      <c r="K31" s="4">
        <v>248095</v>
      </c>
      <c r="M31" s="4">
        <v>9287819393</v>
      </c>
      <c r="O31" s="4">
        <v>8440935156</v>
      </c>
      <c r="Q31" s="4">
        <v>846884237</v>
      </c>
    </row>
    <row r="32" spans="1:17" ht="21" x14ac:dyDescent="0.25">
      <c r="A32" s="3" t="s">
        <v>112</v>
      </c>
      <c r="C32" s="4">
        <v>0</v>
      </c>
      <c r="E32" s="4">
        <v>0</v>
      </c>
      <c r="G32" s="4">
        <v>0</v>
      </c>
      <c r="I32" s="4">
        <v>0</v>
      </c>
      <c r="K32" s="4">
        <v>100000</v>
      </c>
      <c r="M32" s="4">
        <v>12832424855</v>
      </c>
      <c r="O32" s="4">
        <v>10410969803</v>
      </c>
      <c r="Q32" s="4">
        <v>2421455052</v>
      </c>
    </row>
    <row r="33" spans="1:17" ht="21" x14ac:dyDescent="0.25">
      <c r="A33" s="3" t="s">
        <v>145</v>
      </c>
      <c r="C33" s="4">
        <v>0</v>
      </c>
      <c r="E33" s="4">
        <v>0</v>
      </c>
      <c r="G33" s="4">
        <v>0</v>
      </c>
      <c r="I33" s="4">
        <v>0</v>
      </c>
      <c r="K33" s="4">
        <v>642215</v>
      </c>
      <c r="M33" s="4">
        <v>7228442149</v>
      </c>
      <c r="O33" s="4">
        <v>6539690574</v>
      </c>
      <c r="Q33" s="4">
        <v>688751575</v>
      </c>
    </row>
    <row r="34" spans="1:17" ht="21" x14ac:dyDescent="0.25">
      <c r="A34" s="3" t="s">
        <v>125</v>
      </c>
      <c r="C34" s="4">
        <v>0</v>
      </c>
      <c r="E34" s="4">
        <v>0</v>
      </c>
      <c r="G34" s="4">
        <v>0</v>
      </c>
      <c r="I34" s="4">
        <v>0</v>
      </c>
      <c r="K34" s="4">
        <v>145392</v>
      </c>
      <c r="M34" s="4">
        <v>10049785824</v>
      </c>
      <c r="O34" s="4">
        <v>10260793031</v>
      </c>
      <c r="Q34" s="4">
        <v>-211007207</v>
      </c>
    </row>
    <row r="35" spans="1:17" ht="21" x14ac:dyDescent="0.25">
      <c r="A35" s="3" t="s">
        <v>125</v>
      </c>
      <c r="C35" s="4">
        <v>0</v>
      </c>
      <c r="E35" s="4">
        <v>0</v>
      </c>
      <c r="G35" s="4">
        <v>0</v>
      </c>
      <c r="I35" s="4">
        <v>0</v>
      </c>
      <c r="K35" s="4">
        <v>65800</v>
      </c>
      <c r="M35" s="4">
        <v>4100981438</v>
      </c>
      <c r="O35" s="4">
        <v>4548227600</v>
      </c>
      <c r="Q35" s="4">
        <v>-447246162</v>
      </c>
    </row>
    <row r="36" spans="1:17" ht="21" x14ac:dyDescent="0.25">
      <c r="A36" s="3" t="s">
        <v>137</v>
      </c>
      <c r="C36" s="4">
        <v>0</v>
      </c>
      <c r="E36" s="4">
        <v>0</v>
      </c>
      <c r="G36" s="4">
        <v>0</v>
      </c>
      <c r="I36" s="4">
        <v>0</v>
      </c>
      <c r="K36" s="4">
        <v>1200000</v>
      </c>
      <c r="M36" s="4">
        <v>7386446967</v>
      </c>
      <c r="O36" s="4">
        <v>9220254288</v>
      </c>
      <c r="Q36" s="4">
        <v>-1833807321</v>
      </c>
    </row>
    <row r="37" spans="1:17" ht="21" x14ac:dyDescent="0.25">
      <c r="A37" s="3" t="s">
        <v>127</v>
      </c>
      <c r="C37" s="4">
        <v>0</v>
      </c>
      <c r="E37" s="4">
        <v>0</v>
      </c>
      <c r="G37" s="4">
        <v>0</v>
      </c>
      <c r="I37" s="4">
        <v>0</v>
      </c>
      <c r="K37" s="4">
        <v>250000</v>
      </c>
      <c r="M37" s="4">
        <v>2281455516</v>
      </c>
      <c r="O37" s="4">
        <v>3564400381</v>
      </c>
      <c r="Q37" s="4">
        <v>-1282944865</v>
      </c>
    </row>
    <row r="38" spans="1:17" ht="21" x14ac:dyDescent="0.25">
      <c r="A38" s="3" t="s">
        <v>133</v>
      </c>
      <c r="C38" s="4">
        <v>0</v>
      </c>
      <c r="E38" s="4">
        <v>0</v>
      </c>
      <c r="G38" s="4">
        <v>0</v>
      </c>
      <c r="I38" s="4">
        <v>0</v>
      </c>
      <c r="K38" s="4">
        <v>176174</v>
      </c>
      <c r="M38" s="4">
        <v>860469141</v>
      </c>
      <c r="O38" s="4">
        <v>1426833226</v>
      </c>
      <c r="Q38" s="4">
        <v>-566364085</v>
      </c>
    </row>
    <row r="39" spans="1:17" ht="21" x14ac:dyDescent="0.25">
      <c r="A39" s="3" t="s">
        <v>132</v>
      </c>
      <c r="C39" s="4">
        <v>0</v>
      </c>
      <c r="E39" s="4">
        <v>0</v>
      </c>
      <c r="G39" s="4">
        <v>0</v>
      </c>
      <c r="I39" s="4">
        <v>0</v>
      </c>
      <c r="K39" s="4">
        <v>275000</v>
      </c>
      <c r="M39" s="4">
        <v>5370105342</v>
      </c>
      <c r="O39" s="4">
        <v>4750904674</v>
      </c>
      <c r="Q39" s="4">
        <v>619200668</v>
      </c>
    </row>
    <row r="40" spans="1:17" ht="21" x14ac:dyDescent="0.25">
      <c r="A40" s="3" t="s">
        <v>129</v>
      </c>
      <c r="C40" s="4">
        <v>0</v>
      </c>
      <c r="E40" s="4">
        <v>0</v>
      </c>
      <c r="G40" s="4">
        <v>0</v>
      </c>
      <c r="I40" s="4">
        <v>0</v>
      </c>
      <c r="K40" s="4">
        <v>6000000</v>
      </c>
      <c r="M40" s="4">
        <v>18125603700</v>
      </c>
      <c r="O40" s="4">
        <v>17296470000</v>
      </c>
      <c r="Q40" s="4">
        <v>829133700</v>
      </c>
    </row>
    <row r="41" spans="1:17" ht="21" x14ac:dyDescent="0.25">
      <c r="A41" s="3" t="s">
        <v>128</v>
      </c>
      <c r="C41" s="4">
        <v>0</v>
      </c>
      <c r="E41" s="4">
        <v>0</v>
      </c>
      <c r="G41" s="4">
        <v>0</v>
      </c>
      <c r="I41" s="4">
        <v>0</v>
      </c>
      <c r="K41" s="4">
        <v>2220000</v>
      </c>
      <c r="M41" s="4">
        <v>17691965651</v>
      </c>
      <c r="O41" s="4">
        <v>17433648900</v>
      </c>
      <c r="Q41" s="4">
        <v>258316751</v>
      </c>
    </row>
    <row r="42" spans="1:17" ht="21" x14ac:dyDescent="0.25">
      <c r="A42" s="3" t="s">
        <v>161</v>
      </c>
      <c r="C42" s="4">
        <v>0</v>
      </c>
      <c r="E42" s="4">
        <v>0</v>
      </c>
      <c r="G42" s="4">
        <v>0</v>
      </c>
      <c r="I42" s="4">
        <v>0</v>
      </c>
      <c r="K42" s="4">
        <v>282000</v>
      </c>
      <c r="M42" s="4">
        <v>2932463196</v>
      </c>
      <c r="O42" s="4">
        <v>2891213028</v>
      </c>
      <c r="Q42" s="4">
        <v>41250168</v>
      </c>
    </row>
    <row r="43" spans="1:17" ht="21" x14ac:dyDescent="0.25">
      <c r="A43" s="3" t="s">
        <v>117</v>
      </c>
      <c r="C43" s="4">
        <v>0</v>
      </c>
      <c r="E43" s="4">
        <v>0</v>
      </c>
      <c r="G43" s="4">
        <v>0</v>
      </c>
      <c r="I43" s="4">
        <v>0</v>
      </c>
      <c r="K43" s="4">
        <v>1555000</v>
      </c>
      <c r="M43" s="4">
        <v>18182099251</v>
      </c>
      <c r="O43" s="4">
        <v>18131621107</v>
      </c>
      <c r="Q43" s="4">
        <v>50478144</v>
      </c>
    </row>
    <row r="44" spans="1:17" ht="21" x14ac:dyDescent="0.25">
      <c r="A44" s="3" t="s">
        <v>124</v>
      </c>
      <c r="C44" s="4">
        <v>0</v>
      </c>
      <c r="E44" s="4">
        <v>0</v>
      </c>
      <c r="G44" s="4">
        <v>0</v>
      </c>
      <c r="I44" s="4">
        <v>0</v>
      </c>
      <c r="K44" s="4">
        <v>338070</v>
      </c>
      <c r="M44" s="4">
        <v>1024978383</v>
      </c>
      <c r="O44" s="4">
        <v>1051863053</v>
      </c>
      <c r="Q44" s="4">
        <v>-26884670</v>
      </c>
    </row>
    <row r="45" spans="1:17" ht="21" x14ac:dyDescent="0.25">
      <c r="A45" s="3" t="s">
        <v>109</v>
      </c>
      <c r="C45" s="4">
        <v>0</v>
      </c>
      <c r="E45" s="4">
        <v>0</v>
      </c>
      <c r="G45" s="4">
        <v>0</v>
      </c>
      <c r="I45" s="4">
        <v>0</v>
      </c>
      <c r="K45" s="4">
        <v>2000000</v>
      </c>
      <c r="M45" s="4">
        <v>7502082561</v>
      </c>
      <c r="O45" s="4">
        <v>8568711000</v>
      </c>
      <c r="Q45" s="4">
        <v>-1066628439</v>
      </c>
    </row>
    <row r="46" spans="1:17" ht="21" x14ac:dyDescent="0.25">
      <c r="A46" s="3" t="s">
        <v>122</v>
      </c>
      <c r="C46" s="4">
        <v>0</v>
      </c>
      <c r="E46" s="4">
        <v>0</v>
      </c>
      <c r="G46" s="4">
        <v>0</v>
      </c>
      <c r="I46" s="4">
        <v>0</v>
      </c>
      <c r="K46" s="4">
        <v>7488281</v>
      </c>
      <c r="M46" s="4">
        <v>8932470885</v>
      </c>
      <c r="O46" s="4">
        <v>6878002572</v>
      </c>
      <c r="Q46" s="4">
        <v>2054468313</v>
      </c>
    </row>
    <row r="47" spans="1:17" ht="21" x14ac:dyDescent="0.25">
      <c r="A47" s="3" t="s">
        <v>105</v>
      </c>
      <c r="C47" s="4">
        <v>0</v>
      </c>
      <c r="E47" s="4">
        <v>0</v>
      </c>
      <c r="G47" s="4">
        <v>0</v>
      </c>
      <c r="I47" s="4">
        <v>0</v>
      </c>
      <c r="K47" s="4">
        <v>3200000</v>
      </c>
      <c r="M47" s="4">
        <v>7213227022</v>
      </c>
      <c r="O47" s="4">
        <v>8524972800</v>
      </c>
      <c r="Q47" s="4">
        <v>-1311745778</v>
      </c>
    </row>
    <row r="48" spans="1:17" ht="21" x14ac:dyDescent="0.25">
      <c r="A48" s="3" t="s">
        <v>139</v>
      </c>
      <c r="C48" s="4">
        <v>0</v>
      </c>
      <c r="E48" s="4">
        <v>0</v>
      </c>
      <c r="G48" s="4">
        <v>0</v>
      </c>
      <c r="I48" s="4">
        <v>0</v>
      </c>
      <c r="K48" s="4">
        <v>2670000</v>
      </c>
      <c r="M48" s="4">
        <v>7819140585</v>
      </c>
      <c r="O48" s="4">
        <v>11224680000</v>
      </c>
      <c r="Q48" s="4">
        <v>-3405539415</v>
      </c>
    </row>
    <row r="49" spans="1:17" ht="21" x14ac:dyDescent="0.25">
      <c r="A49" s="3" t="s">
        <v>131</v>
      </c>
      <c r="C49" s="4">
        <v>0</v>
      </c>
      <c r="E49" s="4">
        <v>0</v>
      </c>
      <c r="G49" s="4">
        <v>0</v>
      </c>
      <c r="I49" s="4">
        <v>0</v>
      </c>
      <c r="K49" s="4">
        <v>1100000</v>
      </c>
      <c r="M49" s="4">
        <v>6288546063</v>
      </c>
      <c r="O49" s="4">
        <v>6184672284</v>
      </c>
      <c r="Q49" s="4">
        <v>103873779</v>
      </c>
    </row>
    <row r="50" spans="1:17" ht="21" x14ac:dyDescent="0.25">
      <c r="A50" s="3" t="s">
        <v>108</v>
      </c>
      <c r="C50" s="4">
        <v>0</v>
      </c>
      <c r="E50" s="4">
        <v>0</v>
      </c>
      <c r="G50" s="4">
        <v>0</v>
      </c>
      <c r="I50" s="4">
        <v>0</v>
      </c>
      <c r="K50" s="4">
        <v>1680000</v>
      </c>
      <c r="M50" s="4">
        <v>23847657251</v>
      </c>
      <c r="O50" s="4">
        <v>24033769347</v>
      </c>
      <c r="Q50" s="4">
        <v>-186112096</v>
      </c>
    </row>
    <row r="51" spans="1:17" ht="21" x14ac:dyDescent="0.25">
      <c r="A51" s="3" t="s">
        <v>151</v>
      </c>
      <c r="C51" s="4">
        <v>0</v>
      </c>
      <c r="E51" s="4">
        <v>0</v>
      </c>
      <c r="G51" s="4">
        <v>0</v>
      </c>
      <c r="I51" s="4">
        <v>0</v>
      </c>
      <c r="K51" s="4">
        <v>81600</v>
      </c>
      <c r="M51" s="4">
        <v>5011252578</v>
      </c>
      <c r="O51" s="4">
        <v>4469218960</v>
      </c>
      <c r="Q51" s="4">
        <v>542033618</v>
      </c>
    </row>
    <row r="52" spans="1:17" ht="21" x14ac:dyDescent="0.25">
      <c r="A52" s="3" t="s">
        <v>111</v>
      </c>
      <c r="C52" s="4">
        <v>0</v>
      </c>
      <c r="E52" s="4">
        <v>0</v>
      </c>
      <c r="G52" s="4">
        <v>0</v>
      </c>
      <c r="I52" s="4">
        <v>0</v>
      </c>
      <c r="K52" s="4">
        <v>1432569</v>
      </c>
      <c r="M52" s="4">
        <v>14303026193</v>
      </c>
      <c r="O52" s="4">
        <v>14232896786</v>
      </c>
      <c r="Q52" s="4">
        <v>70129407</v>
      </c>
    </row>
    <row r="53" spans="1:17" ht="21" x14ac:dyDescent="0.25">
      <c r="A53" s="3" t="s">
        <v>146</v>
      </c>
      <c r="C53" s="4">
        <v>0</v>
      </c>
      <c r="E53" s="4">
        <v>0</v>
      </c>
      <c r="G53" s="4">
        <v>0</v>
      </c>
      <c r="I53" s="4">
        <v>0</v>
      </c>
      <c r="K53" s="4">
        <v>200000</v>
      </c>
      <c r="M53" s="4">
        <v>6418416849</v>
      </c>
      <c r="O53" s="4">
        <v>5443395809</v>
      </c>
      <c r="Q53" s="4">
        <v>975021040</v>
      </c>
    </row>
    <row r="54" spans="1:17" ht="19.5" thickBot="1" x14ac:dyDescent="0.3">
      <c r="A54" s="2" t="s">
        <v>71</v>
      </c>
      <c r="C54" s="7">
        <f>SUM(C9:C53)</f>
        <v>7133869</v>
      </c>
      <c r="E54" s="7">
        <f>SUM(E9:E53)</f>
        <v>119007134626</v>
      </c>
      <c r="G54" s="7">
        <f>SUM(G9:G53)</f>
        <v>105781492071</v>
      </c>
      <c r="I54" s="23">
        <f>SUM(I9:I53)</f>
        <v>13225642555</v>
      </c>
      <c r="K54" s="7">
        <f>SUM(K9:K53)</f>
        <v>43531425</v>
      </c>
      <c r="M54" s="7">
        <f>SUM(M9:M53)</f>
        <v>402828449341</v>
      </c>
      <c r="O54" s="7">
        <f>SUM(O9:O53)</f>
        <v>391016629921</v>
      </c>
      <c r="Q54" s="23">
        <f>SUM(Q9:Q53)</f>
        <v>11811819420</v>
      </c>
    </row>
    <row r="55" spans="1:17" ht="19.5" thickTop="1" x14ac:dyDescent="0.25"/>
  </sheetData>
  <sortState ref="A9:Q56">
    <sortCondition descending="1" ref="Q9:Q56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8"/>
  <sheetViews>
    <sheetView rightToLeft="1" view="pageBreakPreview" topLeftCell="A30" zoomScale="70" zoomScaleNormal="100" zoomScaleSheetLayoutView="70" workbookViewId="0">
      <selection activeCell="F24" sqref="F24"/>
    </sheetView>
  </sheetViews>
  <sheetFormatPr defaultColWidth="9.140625"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ht="30" x14ac:dyDescent="0.25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ht="30" x14ac:dyDescent="0.2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 s="14" customFormat="1" ht="25.5" x14ac:dyDescent="0.4">
      <c r="A5" s="43" t="s">
        <v>92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7" spans="1:21" ht="30.75" thickBot="1" x14ac:dyDescent="0.3">
      <c r="A7" s="42" t="s">
        <v>1</v>
      </c>
      <c r="C7" s="45" t="s">
        <v>48</v>
      </c>
      <c r="D7" s="45" t="s">
        <v>48</v>
      </c>
      <c r="E7" s="45" t="s">
        <v>48</v>
      </c>
      <c r="F7" s="45" t="s">
        <v>48</v>
      </c>
      <c r="G7" s="45" t="s">
        <v>48</v>
      </c>
      <c r="H7" s="45" t="s">
        <v>48</v>
      </c>
      <c r="I7" s="45" t="s">
        <v>48</v>
      </c>
      <c r="J7" s="45" t="s">
        <v>48</v>
      </c>
      <c r="K7" s="45" t="s">
        <v>48</v>
      </c>
      <c r="M7" s="45" t="s">
        <v>49</v>
      </c>
      <c r="N7" s="45" t="s">
        <v>49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  <c r="T7" s="45" t="s">
        <v>49</v>
      </c>
      <c r="U7" s="45" t="s">
        <v>49</v>
      </c>
    </row>
    <row r="8" spans="1:21" ht="30.75" thickBot="1" x14ac:dyDescent="0.3">
      <c r="A8" s="45" t="s">
        <v>1</v>
      </c>
      <c r="C8" s="51" t="s">
        <v>66</v>
      </c>
      <c r="D8" s="25"/>
      <c r="E8" s="51" t="s">
        <v>67</v>
      </c>
      <c r="F8" s="25"/>
      <c r="G8" s="51" t="s">
        <v>68</v>
      </c>
      <c r="H8" s="25"/>
      <c r="I8" s="51" t="s">
        <v>39</v>
      </c>
      <c r="J8" s="12"/>
      <c r="K8" s="44" t="s">
        <v>69</v>
      </c>
      <c r="M8" s="44" t="s">
        <v>66</v>
      </c>
      <c r="N8" s="12"/>
      <c r="O8" s="44" t="s">
        <v>67</v>
      </c>
      <c r="P8" s="12"/>
      <c r="Q8" s="44" t="s">
        <v>68</v>
      </c>
      <c r="R8" s="12"/>
      <c r="S8" s="51" t="s">
        <v>39</v>
      </c>
      <c r="T8" s="12"/>
      <c r="U8" s="44" t="s">
        <v>69</v>
      </c>
    </row>
    <row r="9" spans="1:21" ht="21" x14ac:dyDescent="0.25">
      <c r="A9" s="3" t="s">
        <v>154</v>
      </c>
      <c r="C9" s="4">
        <v>0</v>
      </c>
      <c r="D9" s="2"/>
      <c r="E9" s="4">
        <v>-2370793036</v>
      </c>
      <c r="F9" s="2"/>
      <c r="G9" s="4">
        <v>634558064</v>
      </c>
      <c r="H9" s="2"/>
      <c r="I9" s="4">
        <v>-1736234972</v>
      </c>
      <c r="K9" s="6">
        <v>0.13339999999999999</v>
      </c>
      <c r="M9" s="4">
        <v>0</v>
      </c>
      <c r="O9" s="4">
        <v>-1160150898</v>
      </c>
      <c r="Q9" s="4">
        <v>634558064</v>
      </c>
      <c r="R9" s="3"/>
      <c r="S9" s="2">
        <v>-525592834</v>
      </c>
      <c r="T9" s="4"/>
      <c r="U9" s="6">
        <v>-2.58E-2</v>
      </c>
    </row>
    <row r="10" spans="1:21" ht="21" x14ac:dyDescent="0.25">
      <c r="A10" s="3" t="s">
        <v>150</v>
      </c>
      <c r="C10" s="4">
        <v>0</v>
      </c>
      <c r="D10" s="2"/>
      <c r="E10" s="4">
        <v>-3425318230</v>
      </c>
      <c r="F10" s="2"/>
      <c r="G10" s="4">
        <v>4843198965</v>
      </c>
      <c r="H10" s="2"/>
      <c r="I10" s="4">
        <v>1417880735</v>
      </c>
      <c r="K10" s="6">
        <v>-0.1089</v>
      </c>
      <c r="M10" s="4">
        <v>0</v>
      </c>
      <c r="O10" s="4">
        <v>0</v>
      </c>
      <c r="Q10" s="4">
        <v>4843198965</v>
      </c>
      <c r="R10" s="3"/>
      <c r="S10" s="2">
        <v>4843198965</v>
      </c>
      <c r="T10" s="4"/>
      <c r="U10" s="6">
        <v>0.23810000000000001</v>
      </c>
    </row>
    <row r="11" spans="1:21" ht="21" x14ac:dyDescent="0.25">
      <c r="A11" s="3" t="s">
        <v>153</v>
      </c>
      <c r="C11" s="4">
        <v>0</v>
      </c>
      <c r="D11" s="2"/>
      <c r="E11" s="4">
        <v>-3815587075</v>
      </c>
      <c r="F11" s="2"/>
      <c r="G11" s="4">
        <v>418788263</v>
      </c>
      <c r="H11" s="2"/>
      <c r="I11" s="4">
        <v>-3396798812</v>
      </c>
      <c r="K11" s="6">
        <v>0.26100000000000001</v>
      </c>
      <c r="M11" s="4">
        <v>416821566</v>
      </c>
      <c r="O11" s="4">
        <v>-1545850959</v>
      </c>
      <c r="Q11" s="4">
        <v>418788263</v>
      </c>
      <c r="R11" s="3"/>
      <c r="S11" s="2">
        <v>-710241130</v>
      </c>
      <c r="T11" s="4"/>
      <c r="U11" s="6">
        <v>-3.49E-2</v>
      </c>
    </row>
    <row r="12" spans="1:21" ht="21" x14ac:dyDescent="0.25">
      <c r="A12" s="3" t="s">
        <v>149</v>
      </c>
      <c r="C12" s="4">
        <v>0</v>
      </c>
      <c r="D12" s="2"/>
      <c r="E12" s="4">
        <v>-1365500221</v>
      </c>
      <c r="F12" s="2"/>
      <c r="G12" s="4">
        <v>1306683325</v>
      </c>
      <c r="H12" s="2"/>
      <c r="I12" s="4">
        <v>-58816896</v>
      </c>
      <c r="K12" s="6">
        <v>4.4999999999999997E-3</v>
      </c>
      <c r="M12" s="4">
        <v>0</v>
      </c>
      <c r="O12" s="4">
        <v>0</v>
      </c>
      <c r="Q12" s="4">
        <v>1509406771</v>
      </c>
      <c r="R12" s="3"/>
      <c r="S12" s="2">
        <v>1509406771</v>
      </c>
      <c r="T12" s="4"/>
      <c r="U12" s="6">
        <v>7.4200000000000002E-2</v>
      </c>
    </row>
    <row r="13" spans="1:21" ht="21" x14ac:dyDescent="0.25">
      <c r="A13" s="3" t="s">
        <v>184</v>
      </c>
      <c r="C13" s="4">
        <v>0</v>
      </c>
      <c r="D13" s="2"/>
      <c r="E13" s="4">
        <v>0</v>
      </c>
      <c r="F13" s="2"/>
      <c r="G13" s="4">
        <v>795309573</v>
      </c>
      <c r="H13" s="2"/>
      <c r="I13" s="4">
        <v>795309573</v>
      </c>
      <c r="K13" s="6">
        <v>-6.1100000000000002E-2</v>
      </c>
      <c r="M13" s="4">
        <v>0</v>
      </c>
      <c r="O13" s="4">
        <v>0</v>
      </c>
      <c r="Q13" s="4">
        <v>795309573</v>
      </c>
      <c r="R13" s="3"/>
      <c r="S13" s="2">
        <v>795309573</v>
      </c>
      <c r="T13" s="4"/>
      <c r="U13" s="6">
        <v>3.9100000000000003E-2</v>
      </c>
    </row>
    <row r="14" spans="1:21" ht="21" x14ac:dyDescent="0.25">
      <c r="A14" s="3" t="s">
        <v>147</v>
      </c>
      <c r="C14" s="4">
        <v>0</v>
      </c>
      <c r="D14" s="2"/>
      <c r="E14" s="4">
        <v>-1521920924</v>
      </c>
      <c r="F14" s="2"/>
      <c r="G14" s="4">
        <v>164619260</v>
      </c>
      <c r="H14" s="2"/>
      <c r="I14" s="4">
        <v>-1357301664</v>
      </c>
      <c r="K14" s="6">
        <v>0.1043</v>
      </c>
      <c r="M14" s="4">
        <v>0</v>
      </c>
      <c r="O14" s="4">
        <v>1763162903</v>
      </c>
      <c r="Q14" s="4">
        <v>164619260</v>
      </c>
      <c r="R14" s="3"/>
      <c r="S14" s="2">
        <v>1927782163</v>
      </c>
      <c r="T14" s="4"/>
      <c r="U14" s="6">
        <v>9.4799999999999995E-2</v>
      </c>
    </row>
    <row r="15" spans="1:21" ht="21" x14ac:dyDescent="0.25">
      <c r="A15" s="3" t="s">
        <v>156</v>
      </c>
      <c r="C15" s="4">
        <v>0</v>
      </c>
      <c r="D15" s="2"/>
      <c r="E15" s="4">
        <v>-1071785672</v>
      </c>
      <c r="F15" s="2"/>
      <c r="G15" s="4">
        <v>-773717753</v>
      </c>
      <c r="H15" s="2"/>
      <c r="I15" s="4">
        <v>-1845503425</v>
      </c>
      <c r="K15" s="6">
        <v>0.14180000000000001</v>
      </c>
      <c r="M15" s="4">
        <v>0</v>
      </c>
      <c r="O15" s="4">
        <v>-55105047</v>
      </c>
      <c r="Q15" s="4">
        <v>-773717753</v>
      </c>
      <c r="R15" s="3"/>
      <c r="S15" s="2">
        <v>-828822800</v>
      </c>
      <c r="T15" s="4"/>
      <c r="U15" s="6">
        <v>-4.07E-2</v>
      </c>
    </row>
    <row r="16" spans="1:21" ht="21" x14ac:dyDescent="0.25">
      <c r="A16" s="3" t="s">
        <v>130</v>
      </c>
      <c r="C16" s="4">
        <v>0</v>
      </c>
      <c r="D16" s="2"/>
      <c r="E16" s="4">
        <v>-2248019565</v>
      </c>
      <c r="F16" s="2"/>
      <c r="G16" s="4">
        <v>344051907</v>
      </c>
      <c r="H16" s="2"/>
      <c r="I16" s="4">
        <v>-1903967658</v>
      </c>
      <c r="K16" s="6">
        <v>0.14630000000000001</v>
      </c>
      <c r="M16" s="4">
        <v>1300000000</v>
      </c>
      <c r="O16" s="4">
        <v>2609721612</v>
      </c>
      <c r="Q16" s="4">
        <v>344051907</v>
      </c>
      <c r="R16" s="3"/>
      <c r="S16" s="2">
        <v>4253773519</v>
      </c>
      <c r="T16" s="4"/>
      <c r="U16" s="6">
        <v>0.20910000000000001</v>
      </c>
    </row>
    <row r="17" spans="1:21" ht="21" x14ac:dyDescent="0.25">
      <c r="A17" s="3" t="s">
        <v>135</v>
      </c>
      <c r="C17" s="4">
        <v>0</v>
      </c>
      <c r="D17" s="2"/>
      <c r="E17" s="4">
        <v>-507588432</v>
      </c>
      <c r="F17" s="2"/>
      <c r="G17" s="4">
        <v>1074259119</v>
      </c>
      <c r="H17" s="2"/>
      <c r="I17" s="4">
        <v>566670687</v>
      </c>
      <c r="K17" s="6">
        <v>-4.3499999999999997E-2</v>
      </c>
      <c r="M17" s="4">
        <v>233051643</v>
      </c>
      <c r="O17" s="4">
        <v>836946</v>
      </c>
      <c r="Q17" s="4">
        <v>1203061505</v>
      </c>
      <c r="R17" s="3"/>
      <c r="S17" s="2">
        <v>1436950094</v>
      </c>
      <c r="T17" s="4"/>
      <c r="U17" s="6">
        <v>7.0599999999999996E-2</v>
      </c>
    </row>
    <row r="18" spans="1:21" ht="21" x14ac:dyDescent="0.25">
      <c r="A18" s="3" t="s">
        <v>181</v>
      </c>
      <c r="C18" s="4">
        <v>0</v>
      </c>
      <c r="D18" s="2"/>
      <c r="E18" s="4">
        <v>1411716143</v>
      </c>
      <c r="F18" s="2"/>
      <c r="G18" s="4">
        <v>486907825</v>
      </c>
      <c r="H18" s="2"/>
      <c r="I18" s="4">
        <v>1898623968</v>
      </c>
      <c r="K18" s="6">
        <v>-0.1459</v>
      </c>
      <c r="M18" s="4">
        <v>0</v>
      </c>
      <c r="O18" s="4">
        <v>1411716143</v>
      </c>
      <c r="Q18" s="4">
        <v>486907825</v>
      </c>
      <c r="R18" s="3"/>
      <c r="S18" s="2">
        <v>1898623968</v>
      </c>
      <c r="T18" s="4"/>
      <c r="U18" s="6">
        <v>9.3299999999999994E-2</v>
      </c>
    </row>
    <row r="19" spans="1:21" ht="21" x14ac:dyDescent="0.25">
      <c r="A19" s="3" t="s">
        <v>152</v>
      </c>
      <c r="C19" s="4">
        <v>0</v>
      </c>
      <c r="D19" s="2"/>
      <c r="E19" s="4">
        <v>-151241888</v>
      </c>
      <c r="F19" s="2"/>
      <c r="G19" s="4">
        <v>280932593</v>
      </c>
      <c r="H19" s="2"/>
      <c r="I19" s="4">
        <v>129690705</v>
      </c>
      <c r="K19" s="6">
        <v>-0.01</v>
      </c>
      <c r="M19" s="4">
        <v>0</v>
      </c>
      <c r="O19" s="4">
        <v>0</v>
      </c>
      <c r="Q19" s="4">
        <v>280932593</v>
      </c>
      <c r="R19" s="3"/>
      <c r="S19" s="2">
        <v>280932593</v>
      </c>
      <c r="T19" s="4"/>
      <c r="U19" s="6">
        <v>1.38E-2</v>
      </c>
    </row>
    <row r="20" spans="1:21" ht="21" x14ac:dyDescent="0.25">
      <c r="A20" s="3" t="s">
        <v>102</v>
      </c>
      <c r="C20" s="4">
        <v>0</v>
      </c>
      <c r="D20" s="2"/>
      <c r="E20" s="4">
        <v>32184917</v>
      </c>
      <c r="F20" s="2"/>
      <c r="G20" s="4">
        <v>-51249799</v>
      </c>
      <c r="H20" s="2"/>
      <c r="I20" s="4">
        <v>-19064882</v>
      </c>
      <c r="K20" s="6">
        <v>1.5E-3</v>
      </c>
      <c r="M20" s="4">
        <v>0</v>
      </c>
      <c r="O20" s="4">
        <v>0</v>
      </c>
      <c r="Q20" s="4">
        <v>-51249799</v>
      </c>
      <c r="R20" s="3"/>
      <c r="S20" s="2">
        <v>-51249799</v>
      </c>
      <c r="T20" s="4"/>
      <c r="U20" s="6">
        <v>-2.5000000000000001E-3</v>
      </c>
    </row>
    <row r="21" spans="1:21" ht="21" x14ac:dyDescent="0.25">
      <c r="A21" s="3" t="s">
        <v>126</v>
      </c>
      <c r="C21" s="4">
        <v>0</v>
      </c>
      <c r="D21" s="2"/>
      <c r="E21" s="4">
        <v>2744799</v>
      </c>
      <c r="F21" s="2"/>
      <c r="G21" s="4">
        <v>12977626</v>
      </c>
      <c r="H21" s="2"/>
      <c r="I21" s="4">
        <v>15722425</v>
      </c>
      <c r="K21" s="6">
        <v>-1.1999999999999999E-3</v>
      </c>
      <c r="M21" s="4">
        <v>2270000</v>
      </c>
      <c r="O21" s="4">
        <v>-663</v>
      </c>
      <c r="Q21" s="4">
        <v>12977626</v>
      </c>
      <c r="R21" s="3"/>
      <c r="S21" s="2">
        <v>15246963</v>
      </c>
      <c r="T21" s="4"/>
      <c r="U21" s="6">
        <v>6.9999999999999999E-4</v>
      </c>
    </row>
    <row r="22" spans="1:21" ht="21" x14ac:dyDescent="0.25">
      <c r="A22" s="3" t="s">
        <v>110</v>
      </c>
      <c r="C22" s="4">
        <v>0</v>
      </c>
      <c r="D22" s="2"/>
      <c r="E22" s="4">
        <v>1935664110</v>
      </c>
      <c r="F22" s="2"/>
      <c r="G22" s="4">
        <v>-378452580</v>
      </c>
      <c r="H22" s="2"/>
      <c r="I22" s="4">
        <v>1557211530</v>
      </c>
      <c r="K22" s="6">
        <v>-0.1196</v>
      </c>
      <c r="M22" s="4">
        <v>646357290</v>
      </c>
      <c r="O22" s="4">
        <v>0</v>
      </c>
      <c r="Q22" s="4">
        <v>-2466514033</v>
      </c>
      <c r="R22" s="3"/>
      <c r="S22" s="2">
        <v>-1820156743</v>
      </c>
      <c r="T22" s="4"/>
      <c r="U22" s="6">
        <v>-8.9499999999999996E-2</v>
      </c>
    </row>
    <row r="23" spans="1:21" ht="21" x14ac:dyDescent="0.25">
      <c r="A23" s="3" t="s">
        <v>158</v>
      </c>
      <c r="C23" s="4">
        <v>0</v>
      </c>
      <c r="D23" s="2"/>
      <c r="E23" s="4">
        <v>-1295149848</v>
      </c>
      <c r="F23" s="2"/>
      <c r="G23" s="4">
        <v>1776767124</v>
      </c>
      <c r="H23" s="2"/>
      <c r="I23" s="4">
        <v>481617276</v>
      </c>
      <c r="K23" s="6">
        <v>-3.6999999999999998E-2</v>
      </c>
      <c r="M23" s="4">
        <v>0</v>
      </c>
      <c r="O23" s="4">
        <v>0</v>
      </c>
      <c r="Q23" s="4">
        <v>1776767124</v>
      </c>
      <c r="R23" s="3"/>
      <c r="S23" s="2">
        <v>1776767124</v>
      </c>
      <c r="T23" s="4"/>
      <c r="U23" s="6">
        <v>8.7300000000000003E-2</v>
      </c>
    </row>
    <row r="24" spans="1:21" ht="21" x14ac:dyDescent="0.25">
      <c r="A24" s="3" t="s">
        <v>157</v>
      </c>
      <c r="C24" s="4">
        <v>0</v>
      </c>
      <c r="D24" s="2"/>
      <c r="E24" s="4">
        <v>-581662368</v>
      </c>
      <c r="F24" s="2"/>
      <c r="G24" s="4">
        <v>1753175835</v>
      </c>
      <c r="H24" s="2"/>
      <c r="I24" s="4">
        <v>1171513467</v>
      </c>
      <c r="K24" s="6">
        <v>-0.09</v>
      </c>
      <c r="M24" s="4">
        <v>0</v>
      </c>
      <c r="O24" s="4">
        <v>0</v>
      </c>
      <c r="Q24" s="4">
        <v>1753175835</v>
      </c>
      <c r="R24" s="3"/>
      <c r="S24" s="2">
        <v>1753175835</v>
      </c>
      <c r="T24" s="4"/>
      <c r="U24" s="6">
        <v>8.6199999999999999E-2</v>
      </c>
    </row>
    <row r="25" spans="1:21" ht="21" x14ac:dyDescent="0.25">
      <c r="A25" s="3" t="s">
        <v>118</v>
      </c>
      <c r="C25" s="4">
        <v>0</v>
      </c>
      <c r="D25" s="2"/>
      <c r="E25" s="4">
        <v>-283115199</v>
      </c>
      <c r="F25" s="2"/>
      <c r="G25" s="4">
        <v>536833208</v>
      </c>
      <c r="H25" s="2"/>
      <c r="I25" s="4">
        <v>253718009</v>
      </c>
      <c r="K25" s="6">
        <v>-1.95E-2</v>
      </c>
      <c r="M25" s="4">
        <v>1313224969</v>
      </c>
      <c r="O25" s="4">
        <v>0</v>
      </c>
      <c r="Q25" s="4">
        <v>615182249</v>
      </c>
      <c r="R25" s="3"/>
      <c r="S25" s="2">
        <v>1928407218</v>
      </c>
      <c r="T25" s="4"/>
      <c r="U25" s="6">
        <v>9.4799999999999995E-2</v>
      </c>
    </row>
    <row r="26" spans="1:21" ht="21" x14ac:dyDescent="0.25">
      <c r="A26" s="3" t="s">
        <v>123</v>
      </c>
      <c r="C26" s="4">
        <v>0</v>
      </c>
      <c r="D26" s="2"/>
      <c r="E26" s="4">
        <v>-850379952</v>
      </c>
      <c r="F26" s="2"/>
      <c r="G26" s="4">
        <v>0</v>
      </c>
      <c r="H26" s="2"/>
      <c r="I26" s="4">
        <v>-850379952</v>
      </c>
      <c r="K26" s="6">
        <v>6.5299999999999997E-2</v>
      </c>
      <c r="M26" s="4">
        <v>446565333</v>
      </c>
      <c r="O26" s="4">
        <v>269471067</v>
      </c>
      <c r="Q26" s="4">
        <v>-13468608</v>
      </c>
      <c r="R26" s="3"/>
      <c r="S26" s="2">
        <v>702567792</v>
      </c>
      <c r="T26" s="4"/>
      <c r="U26" s="6">
        <v>3.4500000000000003E-2</v>
      </c>
    </row>
    <row r="27" spans="1:21" ht="21" x14ac:dyDescent="0.25">
      <c r="A27" s="3" t="s">
        <v>134</v>
      </c>
      <c r="C27" s="4">
        <v>0</v>
      </c>
      <c r="D27" s="2"/>
      <c r="E27" s="4">
        <v>0</v>
      </c>
      <c r="F27" s="2"/>
      <c r="G27" s="4">
        <v>0</v>
      </c>
      <c r="H27" s="2"/>
      <c r="I27" s="4">
        <v>0</v>
      </c>
      <c r="K27" s="6">
        <v>0</v>
      </c>
      <c r="M27" s="4">
        <v>881287726</v>
      </c>
      <c r="O27" s="4">
        <v>0</v>
      </c>
      <c r="Q27" s="4">
        <v>999625076</v>
      </c>
      <c r="R27" s="3"/>
      <c r="S27" s="2">
        <v>1880912802</v>
      </c>
      <c r="T27" s="4"/>
      <c r="U27" s="6">
        <v>9.2499999999999999E-2</v>
      </c>
    </row>
    <row r="28" spans="1:21" ht="21" x14ac:dyDescent="0.25">
      <c r="A28" s="3" t="s">
        <v>138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6">
        <v>0</v>
      </c>
      <c r="M28" s="4">
        <v>337500000</v>
      </c>
      <c r="O28" s="4">
        <v>0</v>
      </c>
      <c r="Q28" s="4">
        <v>1538698898</v>
      </c>
      <c r="R28" s="3"/>
      <c r="S28" s="2">
        <v>1876198898</v>
      </c>
      <c r="T28" s="4"/>
      <c r="U28" s="6">
        <v>9.2200000000000004E-2</v>
      </c>
    </row>
    <row r="29" spans="1:21" ht="21" x14ac:dyDescent="0.25">
      <c r="A29" s="3" t="s">
        <v>114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6">
        <v>0</v>
      </c>
      <c r="M29" s="4">
        <v>0</v>
      </c>
      <c r="O29" s="4">
        <v>0</v>
      </c>
      <c r="Q29" s="4">
        <v>-895801047</v>
      </c>
      <c r="R29" s="3"/>
      <c r="S29" s="2">
        <v>-895801047</v>
      </c>
      <c r="T29" s="4"/>
      <c r="U29" s="6">
        <v>-4.3999999999999997E-2</v>
      </c>
    </row>
    <row r="30" spans="1:21" ht="21" x14ac:dyDescent="0.25">
      <c r="A30" s="3" t="s">
        <v>136</v>
      </c>
      <c r="C30" s="4">
        <v>0</v>
      </c>
      <c r="D30" s="2"/>
      <c r="E30" s="4">
        <v>0</v>
      </c>
      <c r="F30" s="2"/>
      <c r="G30" s="4">
        <v>0</v>
      </c>
      <c r="H30" s="2"/>
      <c r="I30" s="4">
        <v>0</v>
      </c>
      <c r="K30" s="6">
        <v>0</v>
      </c>
      <c r="M30" s="4">
        <v>250494400</v>
      </c>
      <c r="O30" s="4">
        <v>0</v>
      </c>
      <c r="Q30" s="4">
        <v>-527407288</v>
      </c>
      <c r="R30" s="3"/>
      <c r="S30" s="2">
        <v>-276912888</v>
      </c>
      <c r="T30" s="4"/>
      <c r="U30" s="6">
        <v>-1.3599999999999999E-2</v>
      </c>
    </row>
    <row r="31" spans="1:21" ht="21" x14ac:dyDescent="0.25">
      <c r="A31" s="3" t="s">
        <v>162</v>
      </c>
      <c r="C31" s="4">
        <v>0</v>
      </c>
      <c r="D31" s="2"/>
      <c r="E31" s="4">
        <v>0</v>
      </c>
      <c r="F31" s="2"/>
      <c r="G31" s="4">
        <v>0</v>
      </c>
      <c r="H31" s="2"/>
      <c r="I31" s="4">
        <v>0</v>
      </c>
      <c r="K31" s="6">
        <v>0</v>
      </c>
      <c r="M31" s="4">
        <v>0</v>
      </c>
      <c r="O31" s="4">
        <v>0</v>
      </c>
      <c r="Q31" s="4">
        <v>846884237</v>
      </c>
      <c r="R31" s="3"/>
      <c r="S31" s="2">
        <v>846884237</v>
      </c>
      <c r="T31" s="4"/>
      <c r="U31" s="6">
        <v>4.1599999999999998E-2</v>
      </c>
    </row>
    <row r="32" spans="1:21" ht="21" x14ac:dyDescent="0.25">
      <c r="A32" s="3" t="s">
        <v>112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6">
        <v>0</v>
      </c>
      <c r="M32" s="4">
        <v>0</v>
      </c>
      <c r="O32" s="4">
        <v>0</v>
      </c>
      <c r="Q32" s="4">
        <v>2421455052</v>
      </c>
      <c r="R32" s="3"/>
      <c r="S32" s="2">
        <v>2421455052</v>
      </c>
      <c r="T32" s="4"/>
      <c r="U32" s="6">
        <v>0.11899999999999999</v>
      </c>
    </row>
    <row r="33" spans="1:21" ht="21" x14ac:dyDescent="0.25">
      <c r="A33" s="3" t="s">
        <v>145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6">
        <v>0</v>
      </c>
      <c r="M33" s="4">
        <v>0</v>
      </c>
      <c r="O33" s="4">
        <v>0</v>
      </c>
      <c r="Q33" s="4">
        <v>688751575</v>
      </c>
      <c r="R33" s="3"/>
      <c r="S33" s="2">
        <v>688751575</v>
      </c>
      <c r="T33" s="4"/>
      <c r="U33" s="6">
        <v>3.39E-2</v>
      </c>
    </row>
    <row r="34" spans="1:21" ht="21" x14ac:dyDescent="0.25">
      <c r="A34" s="3" t="s">
        <v>125</v>
      </c>
      <c r="C34" s="4">
        <v>0</v>
      </c>
      <c r="D34" s="2"/>
      <c r="E34" s="4">
        <v>0</v>
      </c>
      <c r="F34" s="2"/>
      <c r="G34" s="4">
        <v>0</v>
      </c>
      <c r="H34" s="2"/>
      <c r="I34" s="4">
        <v>0</v>
      </c>
      <c r="K34" s="6">
        <v>0</v>
      </c>
      <c r="M34" s="4">
        <v>0</v>
      </c>
      <c r="O34" s="4">
        <v>0</v>
      </c>
      <c r="Q34" s="4">
        <v>-211007207</v>
      </c>
      <c r="R34" s="3"/>
      <c r="S34" s="2">
        <v>-211007207</v>
      </c>
      <c r="T34" s="4"/>
      <c r="U34" s="6">
        <v>-1.04E-2</v>
      </c>
    </row>
    <row r="35" spans="1:21" ht="21" x14ac:dyDescent="0.25">
      <c r="A35" s="3" t="s">
        <v>125</v>
      </c>
      <c r="C35" s="4">
        <v>0</v>
      </c>
      <c r="D35" s="2"/>
      <c r="E35" s="4">
        <v>191466595</v>
      </c>
      <c r="F35" s="2"/>
      <c r="G35" s="4">
        <v>0</v>
      </c>
      <c r="H35" s="2"/>
      <c r="I35" s="4">
        <v>191466595</v>
      </c>
      <c r="K35" s="6">
        <v>-1.47E-2</v>
      </c>
      <c r="M35" s="4">
        <v>1193467669</v>
      </c>
      <c r="O35" s="4">
        <v>1672109606</v>
      </c>
      <c r="Q35" s="4">
        <v>-447246162</v>
      </c>
      <c r="R35" s="3"/>
      <c r="S35" s="2">
        <v>2418331113</v>
      </c>
      <c r="T35" s="4"/>
      <c r="U35" s="6">
        <v>0.11890000000000001</v>
      </c>
    </row>
    <row r="36" spans="1:21" ht="21" x14ac:dyDescent="0.25">
      <c r="A36" s="3" t="s">
        <v>137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6">
        <v>0</v>
      </c>
      <c r="M36" s="4">
        <v>0</v>
      </c>
      <c r="O36" s="4">
        <v>0</v>
      </c>
      <c r="Q36" s="4">
        <v>-1833807321</v>
      </c>
      <c r="R36" s="3"/>
      <c r="S36" s="2">
        <v>-1833807321</v>
      </c>
      <c r="T36" s="4"/>
      <c r="U36" s="6">
        <v>-9.01E-2</v>
      </c>
    </row>
    <row r="37" spans="1:21" ht="21" x14ac:dyDescent="0.25">
      <c r="A37" s="3" t="s">
        <v>127</v>
      </c>
      <c r="C37" s="4">
        <v>0</v>
      </c>
      <c r="D37" s="2"/>
      <c r="E37" s="4">
        <v>-505474425</v>
      </c>
      <c r="F37" s="2"/>
      <c r="G37" s="4">
        <v>0</v>
      </c>
      <c r="H37" s="2"/>
      <c r="I37" s="4">
        <v>-505474425</v>
      </c>
      <c r="K37" s="6">
        <v>3.8800000000000001E-2</v>
      </c>
      <c r="M37" s="4">
        <v>94435318</v>
      </c>
      <c r="O37" s="4">
        <v>-1602730590</v>
      </c>
      <c r="Q37" s="4">
        <v>-1282944865</v>
      </c>
      <c r="R37" s="3"/>
      <c r="S37" s="2">
        <v>-2791240137</v>
      </c>
      <c r="T37" s="4"/>
      <c r="U37" s="6">
        <v>-0.13719999999999999</v>
      </c>
    </row>
    <row r="38" spans="1:21" ht="21" x14ac:dyDescent="0.25">
      <c r="A38" s="3" t="s">
        <v>133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6">
        <v>0</v>
      </c>
      <c r="M38" s="4">
        <v>0</v>
      </c>
      <c r="O38" s="4">
        <v>0</v>
      </c>
      <c r="Q38" s="4">
        <v>-566364085</v>
      </c>
      <c r="R38" s="3"/>
      <c r="S38" s="2">
        <v>-566364085</v>
      </c>
      <c r="T38" s="4"/>
      <c r="U38" s="6">
        <v>-2.7799999999999998E-2</v>
      </c>
    </row>
    <row r="39" spans="1:21" ht="21" x14ac:dyDescent="0.25">
      <c r="A39" s="3" t="s">
        <v>132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6">
        <v>0</v>
      </c>
      <c r="M39" s="4">
        <v>147420000</v>
      </c>
      <c r="O39" s="4">
        <v>0</v>
      </c>
      <c r="Q39" s="4">
        <v>619200668</v>
      </c>
      <c r="R39" s="3"/>
      <c r="S39" s="2">
        <v>766620668</v>
      </c>
      <c r="T39" s="4"/>
      <c r="U39" s="6">
        <v>3.7699999999999997E-2</v>
      </c>
    </row>
    <row r="40" spans="1:21" ht="21" x14ac:dyDescent="0.25">
      <c r="A40" s="3" t="s">
        <v>129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6">
        <v>0</v>
      </c>
      <c r="M40" s="4">
        <v>0</v>
      </c>
      <c r="O40" s="4">
        <v>0</v>
      </c>
      <c r="Q40" s="4">
        <v>829133700</v>
      </c>
      <c r="R40" s="3"/>
      <c r="S40" s="2">
        <v>829133700</v>
      </c>
      <c r="T40" s="4"/>
      <c r="U40" s="6">
        <v>4.0800000000000003E-2</v>
      </c>
    </row>
    <row r="41" spans="1:21" ht="21" x14ac:dyDescent="0.25">
      <c r="A41" s="3" t="s">
        <v>128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6">
        <v>0</v>
      </c>
      <c r="M41" s="4">
        <v>0</v>
      </c>
      <c r="O41" s="4">
        <v>0</v>
      </c>
      <c r="Q41" s="4">
        <v>258316751</v>
      </c>
      <c r="R41" s="3"/>
      <c r="S41" s="2">
        <v>258316751</v>
      </c>
      <c r="T41" s="4"/>
      <c r="U41" s="6">
        <v>1.2699999999999999E-2</v>
      </c>
    </row>
    <row r="42" spans="1:21" ht="21" x14ac:dyDescent="0.25">
      <c r="A42" s="3" t="s">
        <v>161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6">
        <v>0</v>
      </c>
      <c r="M42" s="4">
        <v>0</v>
      </c>
      <c r="O42" s="4">
        <v>0</v>
      </c>
      <c r="Q42" s="4">
        <v>41250168</v>
      </c>
      <c r="R42" s="3"/>
      <c r="S42" s="2">
        <v>41250168</v>
      </c>
      <c r="T42" s="4"/>
      <c r="U42" s="6">
        <v>2E-3</v>
      </c>
    </row>
    <row r="43" spans="1:21" ht="21" x14ac:dyDescent="0.25">
      <c r="A43" s="3" t="s">
        <v>117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6">
        <v>0</v>
      </c>
      <c r="M43" s="4">
        <v>0</v>
      </c>
      <c r="O43" s="4">
        <v>0</v>
      </c>
      <c r="Q43" s="4">
        <v>50478144</v>
      </c>
      <c r="R43" s="3"/>
      <c r="S43" s="2">
        <v>50478144</v>
      </c>
      <c r="T43" s="4"/>
      <c r="U43" s="6">
        <v>2.5000000000000001E-3</v>
      </c>
    </row>
    <row r="44" spans="1:21" ht="21" x14ac:dyDescent="0.25">
      <c r="A44" s="3" t="s">
        <v>124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6">
        <v>0</v>
      </c>
      <c r="M44" s="4">
        <v>0</v>
      </c>
      <c r="O44" s="4">
        <v>0</v>
      </c>
      <c r="Q44" s="4">
        <v>-26884670</v>
      </c>
      <c r="R44" s="3"/>
      <c r="S44" s="2">
        <v>-26884670</v>
      </c>
      <c r="T44" s="4"/>
      <c r="U44" s="6">
        <v>-1.2999999999999999E-3</v>
      </c>
    </row>
    <row r="45" spans="1:21" ht="21" x14ac:dyDescent="0.25">
      <c r="A45" s="3" t="s">
        <v>109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6">
        <v>0</v>
      </c>
      <c r="M45" s="4">
        <v>114965136</v>
      </c>
      <c r="O45" s="4">
        <v>0</v>
      </c>
      <c r="Q45" s="4">
        <v>-1066628439</v>
      </c>
      <c r="R45" s="3"/>
      <c r="S45" s="2">
        <v>-951663303</v>
      </c>
      <c r="T45" s="4"/>
      <c r="U45" s="6">
        <v>-4.6800000000000001E-2</v>
      </c>
    </row>
    <row r="46" spans="1:21" ht="21" x14ac:dyDescent="0.25">
      <c r="A46" s="3" t="s">
        <v>122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6">
        <v>0</v>
      </c>
      <c r="M46" s="4">
        <v>0</v>
      </c>
      <c r="O46" s="4">
        <v>0</v>
      </c>
      <c r="Q46" s="4">
        <v>2054468313</v>
      </c>
      <c r="R46" s="3"/>
      <c r="S46" s="2">
        <v>2054468313</v>
      </c>
      <c r="T46" s="4"/>
      <c r="U46" s="6">
        <v>0.10100000000000001</v>
      </c>
    </row>
    <row r="47" spans="1:21" ht="21" x14ac:dyDescent="0.25">
      <c r="A47" s="3" t="s">
        <v>105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6">
        <v>0</v>
      </c>
      <c r="M47" s="4">
        <v>0</v>
      </c>
      <c r="O47" s="4">
        <v>0</v>
      </c>
      <c r="Q47" s="4">
        <v>-1311745778</v>
      </c>
      <c r="R47" s="3"/>
      <c r="S47" s="2">
        <v>-1311745778</v>
      </c>
      <c r="T47" s="4"/>
      <c r="U47" s="6">
        <v>-6.4500000000000002E-2</v>
      </c>
    </row>
    <row r="48" spans="1:21" ht="21" x14ac:dyDescent="0.25">
      <c r="A48" s="3" t="s">
        <v>139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6">
        <v>0</v>
      </c>
      <c r="M48" s="4">
        <v>0</v>
      </c>
      <c r="O48" s="4">
        <v>0</v>
      </c>
      <c r="Q48" s="4">
        <v>-3405539415</v>
      </c>
      <c r="R48" s="3"/>
      <c r="S48" s="2">
        <v>-3405539415</v>
      </c>
      <c r="T48" s="4"/>
      <c r="U48" s="6">
        <v>-0.16739999999999999</v>
      </c>
    </row>
    <row r="49" spans="1:21" ht="21" x14ac:dyDescent="0.25">
      <c r="A49" s="3" t="s">
        <v>131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6">
        <v>0</v>
      </c>
      <c r="M49" s="4">
        <v>0</v>
      </c>
      <c r="O49" s="4">
        <v>0</v>
      </c>
      <c r="Q49" s="4">
        <v>103873779</v>
      </c>
      <c r="R49" s="3"/>
      <c r="S49" s="2">
        <v>103873779</v>
      </c>
      <c r="T49" s="4"/>
      <c r="U49" s="6">
        <v>5.1000000000000004E-3</v>
      </c>
    </row>
    <row r="50" spans="1:21" ht="21" x14ac:dyDescent="0.25">
      <c r="A50" s="3" t="s">
        <v>108</v>
      </c>
      <c r="C50" s="4">
        <v>0</v>
      </c>
      <c r="D50" s="2"/>
      <c r="E50" s="4">
        <v>0</v>
      </c>
      <c r="F50" s="2"/>
      <c r="G50" s="4">
        <v>0</v>
      </c>
      <c r="H50" s="2"/>
      <c r="I50" s="4">
        <v>0</v>
      </c>
      <c r="K50" s="6">
        <v>0</v>
      </c>
      <c r="M50" s="4">
        <v>0</v>
      </c>
      <c r="O50" s="4">
        <v>0</v>
      </c>
      <c r="Q50" s="4">
        <v>-186112096</v>
      </c>
      <c r="R50" s="3"/>
      <c r="S50" s="2">
        <v>-186112096</v>
      </c>
      <c r="T50" s="4"/>
      <c r="U50" s="6">
        <v>-9.1000000000000004E-3</v>
      </c>
    </row>
    <row r="51" spans="1:21" ht="21" x14ac:dyDescent="0.25">
      <c r="A51" s="3" t="s">
        <v>151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6">
        <v>0</v>
      </c>
      <c r="M51" s="4">
        <v>0</v>
      </c>
      <c r="O51" s="4">
        <v>823042410</v>
      </c>
      <c r="Q51" s="4">
        <v>542033618</v>
      </c>
      <c r="R51" s="3"/>
      <c r="S51" s="2">
        <v>1365076028</v>
      </c>
      <c r="T51" s="4"/>
      <c r="U51" s="6">
        <v>6.7100000000000007E-2</v>
      </c>
    </row>
    <row r="52" spans="1:21" ht="21" x14ac:dyDescent="0.25">
      <c r="A52" s="3" t="s">
        <v>111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6">
        <v>0</v>
      </c>
      <c r="M52" s="4">
        <v>0</v>
      </c>
      <c r="O52" s="4">
        <v>0</v>
      </c>
      <c r="Q52" s="4">
        <v>70129407</v>
      </c>
      <c r="R52" s="3"/>
      <c r="S52" s="2">
        <v>70129407</v>
      </c>
      <c r="T52" s="4"/>
      <c r="U52" s="6">
        <v>3.3999999999999998E-3</v>
      </c>
    </row>
    <row r="53" spans="1:21" ht="21" x14ac:dyDescent="0.25">
      <c r="A53" s="3" t="s">
        <v>146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6">
        <v>0</v>
      </c>
      <c r="M53" s="4">
        <v>0</v>
      </c>
      <c r="O53" s="4">
        <v>0</v>
      </c>
      <c r="Q53" s="4">
        <v>975021040</v>
      </c>
      <c r="R53" s="3"/>
      <c r="S53" s="2">
        <v>975021040</v>
      </c>
      <c r="T53" s="4"/>
      <c r="U53" s="6">
        <v>4.7899999999999998E-2</v>
      </c>
    </row>
    <row r="54" spans="1:21" ht="21" x14ac:dyDescent="0.25">
      <c r="A54" s="3" t="s">
        <v>113</v>
      </c>
      <c r="C54" s="4">
        <v>0</v>
      </c>
      <c r="D54" s="2"/>
      <c r="E54" s="4">
        <v>-3385896459</v>
      </c>
      <c r="F54" s="2"/>
      <c r="G54" s="4">
        <v>0</v>
      </c>
      <c r="H54" s="2"/>
      <c r="I54" s="4">
        <v>-3385896459</v>
      </c>
      <c r="K54" s="6">
        <v>0.2601</v>
      </c>
      <c r="M54" s="4">
        <v>239835729</v>
      </c>
      <c r="O54" s="4">
        <v>-1927342452</v>
      </c>
      <c r="Q54" s="4">
        <v>0</v>
      </c>
      <c r="R54" s="3"/>
      <c r="S54" s="2">
        <v>-1687506723</v>
      </c>
      <c r="T54" s="4"/>
      <c r="U54" s="6">
        <v>-8.2900000000000001E-2</v>
      </c>
    </row>
    <row r="55" spans="1:21" ht="21" x14ac:dyDescent="0.25">
      <c r="A55" s="3" t="s">
        <v>186</v>
      </c>
      <c r="C55" s="4">
        <v>685446</v>
      </c>
      <c r="D55" s="2"/>
      <c r="E55" s="4">
        <v>-1994546991</v>
      </c>
      <c r="F55" s="2"/>
      <c r="G55" s="4">
        <v>0</v>
      </c>
      <c r="H55" s="2"/>
      <c r="I55" s="4">
        <v>-1993861545</v>
      </c>
      <c r="K55" s="6">
        <v>0.1532</v>
      </c>
      <c r="M55" s="4">
        <v>685446</v>
      </c>
      <c r="O55" s="4">
        <v>-1994546991</v>
      </c>
      <c r="Q55" s="4">
        <v>0</v>
      </c>
      <c r="R55" s="3"/>
      <c r="S55" s="2">
        <v>-1993861545</v>
      </c>
      <c r="T55" s="4"/>
      <c r="U55" s="6">
        <v>-9.8000000000000004E-2</v>
      </c>
    </row>
    <row r="56" spans="1:21" ht="21" x14ac:dyDescent="0.25">
      <c r="A56" s="3" t="s">
        <v>148</v>
      </c>
      <c r="C56" s="4">
        <v>8963400</v>
      </c>
      <c r="D56" s="2"/>
      <c r="E56" s="4">
        <v>1887710371</v>
      </c>
      <c r="F56" s="2"/>
      <c r="G56" s="4">
        <v>0</v>
      </c>
      <c r="H56" s="2"/>
      <c r="I56" s="4">
        <v>1896673771</v>
      </c>
      <c r="K56" s="6">
        <v>-0.1457</v>
      </c>
      <c r="M56" s="4">
        <v>8963400</v>
      </c>
      <c r="O56" s="4">
        <v>3743677012</v>
      </c>
      <c r="Q56" s="4">
        <v>0</v>
      </c>
      <c r="R56" s="3"/>
      <c r="S56" s="2">
        <v>3752640412</v>
      </c>
      <c r="T56" s="4"/>
      <c r="U56" s="6">
        <v>0.1845</v>
      </c>
    </row>
    <row r="57" spans="1:21" ht="21" x14ac:dyDescent="0.25">
      <c r="A57" s="3" t="s">
        <v>183</v>
      </c>
      <c r="C57" s="4">
        <v>0</v>
      </c>
      <c r="D57" s="2"/>
      <c r="E57" s="4">
        <v>-1545934665</v>
      </c>
      <c r="F57" s="2"/>
      <c r="G57" s="4">
        <v>0</v>
      </c>
      <c r="H57" s="2"/>
      <c r="I57" s="4">
        <v>-1545934665</v>
      </c>
      <c r="K57" s="6">
        <v>0.1188</v>
      </c>
      <c r="M57" s="4">
        <v>0</v>
      </c>
      <c r="O57" s="4">
        <v>-1545934665</v>
      </c>
      <c r="Q57" s="4">
        <v>0</v>
      </c>
      <c r="R57" s="3"/>
      <c r="S57" s="2">
        <v>-1545934665</v>
      </c>
      <c r="T57" s="4"/>
      <c r="U57" s="6">
        <v>-7.5999999999999998E-2</v>
      </c>
    </row>
    <row r="58" spans="1:21" ht="21" x14ac:dyDescent="0.25">
      <c r="A58" s="3" t="s">
        <v>187</v>
      </c>
      <c r="C58" s="4">
        <v>0</v>
      </c>
      <c r="D58" s="2"/>
      <c r="E58" s="4">
        <v>1825592630</v>
      </c>
      <c r="F58" s="2"/>
      <c r="G58" s="4">
        <v>0</v>
      </c>
      <c r="H58" s="2"/>
      <c r="I58" s="4">
        <v>1825592630</v>
      </c>
      <c r="K58" s="6">
        <v>-0.14030000000000001</v>
      </c>
      <c r="M58" s="4">
        <v>0</v>
      </c>
      <c r="O58" s="4">
        <v>1825592630</v>
      </c>
      <c r="Q58" s="4">
        <v>0</v>
      </c>
      <c r="R58" s="3"/>
      <c r="S58" s="2">
        <v>1825592630</v>
      </c>
      <c r="T58" s="4"/>
      <c r="U58" s="6">
        <v>8.9700000000000002E-2</v>
      </c>
    </row>
    <row r="59" spans="1:21" ht="21" x14ac:dyDescent="0.25">
      <c r="A59" s="3" t="s">
        <v>180</v>
      </c>
      <c r="C59" s="4">
        <v>0</v>
      </c>
      <c r="D59" s="2"/>
      <c r="E59" s="4">
        <v>1220342529</v>
      </c>
      <c r="F59" s="2"/>
      <c r="G59" s="4">
        <v>0</v>
      </c>
      <c r="H59" s="2"/>
      <c r="I59" s="4">
        <v>1220342529</v>
      </c>
      <c r="K59" s="6">
        <v>-9.3799999999999994E-2</v>
      </c>
      <c r="M59" s="4">
        <v>0</v>
      </c>
      <c r="O59" s="4">
        <v>1220342529</v>
      </c>
      <c r="Q59" s="4">
        <v>0</v>
      </c>
      <c r="R59" s="3"/>
      <c r="S59" s="2">
        <v>1220342529</v>
      </c>
      <c r="T59" s="4"/>
      <c r="U59" s="6">
        <v>0.06</v>
      </c>
    </row>
    <row r="60" spans="1:21" ht="21" x14ac:dyDescent="0.25">
      <c r="A60" s="3" t="s">
        <v>178</v>
      </c>
      <c r="C60" s="4">
        <v>0</v>
      </c>
      <c r="D60" s="2"/>
      <c r="E60" s="4">
        <v>528344734</v>
      </c>
      <c r="F60" s="2"/>
      <c r="G60" s="4">
        <v>0</v>
      </c>
      <c r="H60" s="2"/>
      <c r="I60" s="4">
        <v>528344734</v>
      </c>
      <c r="K60" s="6">
        <v>-4.0599999999999997E-2</v>
      </c>
      <c r="M60" s="4">
        <v>0</v>
      </c>
      <c r="O60" s="4">
        <v>528344734</v>
      </c>
      <c r="Q60" s="4">
        <v>0</v>
      </c>
      <c r="R60" s="3"/>
      <c r="S60" s="2">
        <v>528344734</v>
      </c>
      <c r="T60" s="4"/>
      <c r="U60" s="6">
        <v>2.5999999999999999E-2</v>
      </c>
    </row>
    <row r="61" spans="1:21" ht="21" x14ac:dyDescent="0.25">
      <c r="A61" s="3" t="s">
        <v>160</v>
      </c>
      <c r="C61" s="4">
        <v>0</v>
      </c>
      <c r="D61" s="2"/>
      <c r="E61" s="4">
        <v>-993990356</v>
      </c>
      <c r="F61" s="2"/>
      <c r="G61" s="4">
        <v>0</v>
      </c>
      <c r="H61" s="2"/>
      <c r="I61" s="4">
        <v>-993990356</v>
      </c>
      <c r="K61" s="6">
        <v>7.6399999999999996E-2</v>
      </c>
      <c r="M61" s="4">
        <v>0</v>
      </c>
      <c r="O61" s="4">
        <v>-124505108</v>
      </c>
      <c r="Q61" s="4">
        <v>0</v>
      </c>
      <c r="R61" s="3"/>
      <c r="S61" s="2">
        <v>-124505108</v>
      </c>
      <c r="T61" s="4"/>
      <c r="U61" s="6">
        <v>-6.1000000000000004E-3</v>
      </c>
    </row>
    <row r="62" spans="1:21" ht="21" x14ac:dyDescent="0.25">
      <c r="A62" s="3" t="s">
        <v>179</v>
      </c>
      <c r="C62" s="4">
        <v>0</v>
      </c>
      <c r="D62" s="2"/>
      <c r="E62" s="4">
        <v>-2151121254</v>
      </c>
      <c r="F62" s="2"/>
      <c r="G62" s="4">
        <v>0</v>
      </c>
      <c r="H62" s="2"/>
      <c r="I62" s="4">
        <v>-2151121254</v>
      </c>
      <c r="K62" s="6">
        <v>0.1653</v>
      </c>
      <c r="M62" s="4">
        <v>0</v>
      </c>
      <c r="O62" s="4">
        <v>-2151121254</v>
      </c>
      <c r="Q62" s="4">
        <v>0</v>
      </c>
      <c r="R62" s="3"/>
      <c r="S62" s="2">
        <v>-2151121254</v>
      </c>
      <c r="T62" s="4"/>
      <c r="U62" s="6">
        <v>-0.1057</v>
      </c>
    </row>
    <row r="63" spans="1:21" ht="21" x14ac:dyDescent="0.25">
      <c r="A63" s="3" t="s">
        <v>185</v>
      </c>
      <c r="C63" s="4">
        <v>0</v>
      </c>
      <c r="D63" s="2"/>
      <c r="E63" s="4">
        <v>-1408558354</v>
      </c>
      <c r="F63" s="2"/>
      <c r="G63" s="4">
        <v>0</v>
      </c>
      <c r="H63" s="2"/>
      <c r="I63" s="4">
        <v>-1408558354</v>
      </c>
      <c r="K63" s="6">
        <v>0.1082</v>
      </c>
      <c r="M63" s="4">
        <v>0</v>
      </c>
      <c r="O63" s="4">
        <v>-1408558354</v>
      </c>
      <c r="Q63" s="4">
        <v>0</v>
      </c>
      <c r="R63" s="3"/>
      <c r="S63" s="2">
        <v>-1408558354</v>
      </c>
      <c r="T63" s="4"/>
      <c r="U63" s="6">
        <v>-6.9199999999999998E-2</v>
      </c>
    </row>
    <row r="64" spans="1:21" ht="21" x14ac:dyDescent="0.25">
      <c r="A64" s="3" t="s">
        <v>182</v>
      </c>
      <c r="C64" s="4">
        <v>0</v>
      </c>
      <c r="D64" s="2"/>
      <c r="E64" s="4">
        <v>-968779305</v>
      </c>
      <c r="F64" s="2"/>
      <c r="G64" s="4">
        <v>0</v>
      </c>
      <c r="H64" s="2"/>
      <c r="I64" s="4">
        <v>-968779305</v>
      </c>
      <c r="K64" s="6">
        <v>7.4399999999999994E-2</v>
      </c>
      <c r="M64" s="4">
        <v>0</v>
      </c>
      <c r="O64" s="4">
        <v>-968779305</v>
      </c>
      <c r="Q64" s="4">
        <v>0</v>
      </c>
      <c r="R64" s="3"/>
      <c r="S64" s="2">
        <v>-968779305</v>
      </c>
      <c r="T64" s="4"/>
      <c r="U64" s="6">
        <v>-4.7600000000000003E-2</v>
      </c>
    </row>
    <row r="65" spans="1:21" ht="21" x14ac:dyDescent="0.25">
      <c r="A65" s="3" t="s">
        <v>159</v>
      </c>
      <c r="C65" s="4">
        <v>0</v>
      </c>
      <c r="D65" s="2"/>
      <c r="E65" s="4">
        <v>-1223666992</v>
      </c>
      <c r="F65" s="2"/>
      <c r="G65" s="4">
        <v>0</v>
      </c>
      <c r="H65" s="2"/>
      <c r="I65" s="4">
        <v>-1223666992</v>
      </c>
      <c r="K65" s="6">
        <v>9.4E-2</v>
      </c>
      <c r="M65" s="4">
        <v>0</v>
      </c>
      <c r="O65" s="4">
        <v>-613408531</v>
      </c>
      <c r="Q65" s="4">
        <v>0</v>
      </c>
      <c r="R65" s="3"/>
      <c r="S65" s="2">
        <v>-613408531</v>
      </c>
      <c r="T65" s="4"/>
      <c r="U65" s="6">
        <v>-3.0200000000000001E-2</v>
      </c>
    </row>
    <row r="66" spans="1:21" ht="21" x14ac:dyDescent="0.25">
      <c r="A66" s="3" t="s">
        <v>155</v>
      </c>
      <c r="C66" s="4">
        <v>0</v>
      </c>
      <c r="D66" s="2"/>
      <c r="E66" s="4">
        <v>-2363353074</v>
      </c>
      <c r="F66" s="2"/>
      <c r="G66" s="4">
        <v>0</v>
      </c>
      <c r="H66" s="2"/>
      <c r="I66" s="4">
        <v>-2363353074</v>
      </c>
      <c r="K66" s="6">
        <v>0.18160000000000001</v>
      </c>
      <c r="M66" s="4">
        <v>0</v>
      </c>
      <c r="O66" s="4">
        <v>-2670702349</v>
      </c>
      <c r="Q66" s="4">
        <v>0</v>
      </c>
      <c r="R66" s="3"/>
      <c r="S66" s="2">
        <v>-2670702349</v>
      </c>
      <c r="T66" s="4"/>
      <c r="U66" s="6">
        <v>-0.1313</v>
      </c>
    </row>
    <row r="67" spans="1:21" ht="21.75" thickBot="1" x14ac:dyDescent="0.3">
      <c r="A67" s="3" t="s">
        <v>71</v>
      </c>
      <c r="C67" s="23">
        <f>SUM(C9:C66)</f>
        <v>9648846</v>
      </c>
      <c r="E67" s="23">
        <f>SUM(E9:E66)</f>
        <v>-26993617457</v>
      </c>
      <c r="G67" s="23">
        <f>SUM(G9:G66)</f>
        <v>13225642555</v>
      </c>
      <c r="I67" s="23">
        <f>SUM(I9:I66)</f>
        <v>-13758326056</v>
      </c>
      <c r="K67" s="8">
        <f>SUM(K9:K66)</f>
        <v>1.0571000000000002</v>
      </c>
      <c r="M67" s="7">
        <f>SUM(M9:M66)</f>
        <v>7627345625</v>
      </c>
      <c r="O67" s="7">
        <f>SUM(O9:O66)</f>
        <v>-1900719574</v>
      </c>
      <c r="Q67" s="7">
        <f>SUM(Q9:Q66)</f>
        <v>11811819420</v>
      </c>
      <c r="S67" s="23">
        <f>SUM(S9:S66)</f>
        <v>17538445471</v>
      </c>
      <c r="U67" s="8">
        <f>SUM(U9:U66)</f>
        <v>0.86240000000000028</v>
      </c>
    </row>
    <row r="68" spans="1:21" ht="19.5" thickTop="1" x14ac:dyDescent="0.25"/>
  </sheetData>
  <sortState ref="A9:U65">
    <sortCondition descending="1" ref="S9:S65"/>
  </sortState>
  <mergeCells count="17"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view="pageBreakPreview" zoomScale="85" zoomScaleNormal="100" zoomScaleSheetLayoutView="85" workbookViewId="0">
      <selection activeCell="F24" sqref="F24"/>
    </sheetView>
  </sheetViews>
  <sheetFormatPr defaultColWidth="9.140625"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 x14ac:dyDescent="0.25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 x14ac:dyDescent="0.2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s="18" customFormat="1" ht="25.5" x14ac:dyDescent="0.45">
      <c r="A5" s="43" t="s">
        <v>93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7" spans="1:17" ht="30.75" thickBot="1" x14ac:dyDescent="0.3">
      <c r="A7" s="42" t="s">
        <v>50</v>
      </c>
      <c r="C7" s="45" t="s">
        <v>48</v>
      </c>
      <c r="D7" s="45" t="s">
        <v>48</v>
      </c>
      <c r="E7" s="45" t="s">
        <v>48</v>
      </c>
      <c r="F7" s="45" t="s">
        <v>48</v>
      </c>
      <c r="G7" s="45" t="s">
        <v>48</v>
      </c>
      <c r="H7" s="45" t="s">
        <v>48</v>
      </c>
      <c r="I7" s="45" t="s">
        <v>48</v>
      </c>
      <c r="K7" s="45" t="s">
        <v>49</v>
      </c>
      <c r="L7" s="45" t="s">
        <v>49</v>
      </c>
      <c r="M7" s="45" t="s">
        <v>49</v>
      </c>
      <c r="N7" s="45" t="s">
        <v>49</v>
      </c>
      <c r="O7" s="45" t="s">
        <v>49</v>
      </c>
      <c r="P7" s="45" t="s">
        <v>49</v>
      </c>
      <c r="Q7" s="45" t="s">
        <v>49</v>
      </c>
    </row>
    <row r="8" spans="1:17" ht="30.75" thickBot="1" x14ac:dyDescent="0.3">
      <c r="A8" s="45" t="s">
        <v>50</v>
      </c>
      <c r="C8" s="44" t="s">
        <v>70</v>
      </c>
      <c r="D8" s="12"/>
      <c r="E8" s="44" t="s">
        <v>67</v>
      </c>
      <c r="F8" s="12"/>
      <c r="G8" s="44" t="s">
        <v>68</v>
      </c>
      <c r="H8" s="12"/>
      <c r="I8" s="44" t="s">
        <v>71</v>
      </c>
      <c r="K8" s="44" t="s">
        <v>70</v>
      </c>
      <c r="L8" s="12"/>
      <c r="M8" s="51" t="s">
        <v>67</v>
      </c>
      <c r="N8" s="12"/>
      <c r="O8" s="44" t="s">
        <v>68</v>
      </c>
      <c r="P8" s="12"/>
      <c r="Q8" s="44" t="s">
        <v>71</v>
      </c>
    </row>
    <row r="9" spans="1:17" ht="21" x14ac:dyDescent="0.25">
      <c r="A9" s="3"/>
      <c r="C9" s="21"/>
      <c r="E9" s="21"/>
      <c r="G9" s="21"/>
      <c r="I9" s="21"/>
      <c r="K9" s="21"/>
      <c r="O9" s="21"/>
      <c r="Q9" s="21"/>
    </row>
    <row r="10" spans="1:17" ht="21" x14ac:dyDescent="0.25">
      <c r="A10" s="3"/>
      <c r="C10" s="21"/>
      <c r="E10" s="21"/>
      <c r="G10" s="21"/>
      <c r="I10" s="21"/>
      <c r="K10" s="21"/>
      <c r="O10" s="21"/>
      <c r="Q10" s="21"/>
    </row>
    <row r="11" spans="1:17" ht="19.5" thickBot="1" x14ac:dyDescent="0.3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0</v>
      </c>
      <c r="Q11" s="23">
        <f>SUM(Q9:Q10)</f>
        <v>0</v>
      </c>
    </row>
    <row r="12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F24" sqref="F24"/>
    </sheetView>
  </sheetViews>
  <sheetFormatPr defaultColWidth="9.140625"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ht="30" x14ac:dyDescent="0.25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ht="30" x14ac:dyDescent="0.2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s="14" customFormat="1" ht="25.5" x14ac:dyDescent="0.4">
      <c r="A5" s="43" t="s">
        <v>94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7" spans="1:12" ht="30.75" thickBot="1" x14ac:dyDescent="0.3">
      <c r="A7" s="45" t="s">
        <v>72</v>
      </c>
      <c r="B7" s="45" t="s">
        <v>72</v>
      </c>
      <c r="C7" s="45" t="s">
        <v>72</v>
      </c>
      <c r="E7" s="45" t="s">
        <v>48</v>
      </c>
      <c r="F7" s="45" t="s">
        <v>48</v>
      </c>
      <c r="G7" s="45" t="s">
        <v>48</v>
      </c>
      <c r="I7" s="45" t="s">
        <v>49</v>
      </c>
      <c r="J7" s="45" t="s">
        <v>49</v>
      </c>
      <c r="K7" s="45" t="s">
        <v>49</v>
      </c>
    </row>
    <row r="8" spans="1:12" ht="30.75" thickBot="1" x14ac:dyDescent="0.3">
      <c r="A8" s="44" t="s">
        <v>73</v>
      </c>
      <c r="B8" s="12"/>
      <c r="C8" s="44" t="s">
        <v>36</v>
      </c>
      <c r="E8" s="44" t="s">
        <v>74</v>
      </c>
      <c r="F8" s="12"/>
      <c r="G8" s="44" t="s">
        <v>75</v>
      </c>
      <c r="I8" s="44" t="s">
        <v>74</v>
      </c>
      <c r="J8" s="12"/>
      <c r="K8" s="44" t="s">
        <v>75</v>
      </c>
    </row>
    <row r="9" spans="1:12" ht="21" x14ac:dyDescent="0.25">
      <c r="A9" s="3" t="s">
        <v>45</v>
      </c>
      <c r="C9" s="4" t="s">
        <v>97</v>
      </c>
      <c r="E9" s="4">
        <v>806011</v>
      </c>
      <c r="G9" s="4" t="s">
        <v>55</v>
      </c>
      <c r="I9" s="4">
        <v>4721073</v>
      </c>
      <c r="J9" s="21"/>
      <c r="K9" s="21" t="s">
        <v>55</v>
      </c>
      <c r="L9" s="4">
        <f t="shared" ref="L9:L12" si="0">SUM(E9:K9)</f>
        <v>5527084</v>
      </c>
    </row>
    <row r="10" spans="1:12" ht="21" x14ac:dyDescent="0.25">
      <c r="A10" s="3" t="s">
        <v>44</v>
      </c>
      <c r="C10" s="4" t="s">
        <v>98</v>
      </c>
      <c r="E10" s="4">
        <v>6182475</v>
      </c>
      <c r="G10" s="4" t="s">
        <v>55</v>
      </c>
      <c r="I10" s="4">
        <v>39247072</v>
      </c>
      <c r="J10" s="21"/>
      <c r="K10" s="21" t="s">
        <v>55</v>
      </c>
      <c r="L10" s="4">
        <f t="shared" si="0"/>
        <v>45429547</v>
      </c>
    </row>
    <row r="11" spans="1:12" ht="21" x14ac:dyDescent="0.25">
      <c r="A11" s="3" t="s">
        <v>103</v>
      </c>
      <c r="C11" s="4" t="s">
        <v>115</v>
      </c>
      <c r="E11" s="4">
        <v>26381</v>
      </c>
      <c r="G11" s="4" t="s">
        <v>55</v>
      </c>
      <c r="I11" s="4">
        <v>167971</v>
      </c>
      <c r="J11" s="21"/>
      <c r="K11" s="21" t="s">
        <v>55</v>
      </c>
      <c r="L11" s="4">
        <f t="shared" si="0"/>
        <v>194352</v>
      </c>
    </row>
    <row r="12" spans="1:12" ht="19.5" thickBot="1" x14ac:dyDescent="0.3">
      <c r="A12" s="2" t="s">
        <v>71</v>
      </c>
      <c r="E12" s="7">
        <f>SUM(E9:E11)</f>
        <v>7014867</v>
      </c>
      <c r="G12" s="13"/>
      <c r="I12" s="7">
        <f>SUM(I9:I11)</f>
        <v>44136116</v>
      </c>
      <c r="K12" s="13"/>
      <c r="L12" s="4">
        <f t="shared" si="0"/>
        <v>51150983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tabSelected="1" view="pageBreakPreview" zoomScaleNormal="100" zoomScaleSheetLayoutView="100" workbookViewId="0">
      <selection activeCell="E7" sqref="E7"/>
    </sheetView>
  </sheetViews>
  <sheetFormatPr defaultColWidth="9.140625"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</row>
    <row r="3" spans="1:5" ht="30" x14ac:dyDescent="0.25">
      <c r="A3" s="38" t="s">
        <v>46</v>
      </c>
      <c r="B3" s="38"/>
      <c r="C3" s="38"/>
      <c r="D3" s="38"/>
      <c r="E3" s="38"/>
    </row>
    <row r="4" spans="1:5" ht="30" x14ac:dyDescent="0.25">
      <c r="A4" s="38" t="str">
        <f>سهام!A4</f>
        <v>برای ماه منتهی به 1400/06/31</v>
      </c>
      <c r="B4" s="38"/>
      <c r="C4" s="38"/>
      <c r="D4" s="38"/>
      <c r="E4" s="38"/>
    </row>
    <row r="5" spans="1:5" customFormat="1" ht="25.5" x14ac:dyDescent="0.25">
      <c r="A5" s="43" t="s">
        <v>95</v>
      </c>
      <c r="B5" s="43"/>
      <c r="C5" s="43"/>
      <c r="D5" s="43"/>
      <c r="E5" s="43"/>
    </row>
    <row r="7" spans="1:5" ht="30.75" thickBot="1" x14ac:dyDescent="0.3">
      <c r="A7" s="42" t="s">
        <v>76</v>
      </c>
      <c r="C7" s="45" t="s">
        <v>48</v>
      </c>
      <c r="E7" s="45" t="s">
        <v>177</v>
      </c>
    </row>
    <row r="8" spans="1:5" ht="30.75" thickBot="1" x14ac:dyDescent="0.3">
      <c r="A8" s="45" t="s">
        <v>76</v>
      </c>
      <c r="C8" s="45" t="s">
        <v>39</v>
      </c>
      <c r="E8" s="45" t="s">
        <v>39</v>
      </c>
    </row>
    <row r="9" spans="1:5" ht="21" x14ac:dyDescent="0.25">
      <c r="A9" s="3" t="s">
        <v>77</v>
      </c>
      <c r="C9" s="4">
        <v>13689</v>
      </c>
      <c r="E9" s="4">
        <v>178640314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21594612</v>
      </c>
      <c r="E11" s="4">
        <v>65818098</v>
      </c>
    </row>
    <row r="12" spans="1:5" ht="21.75" thickBot="1" x14ac:dyDescent="0.3">
      <c r="A12" s="3" t="s">
        <v>71</v>
      </c>
      <c r="C12" s="7">
        <f>SUM(C9:C11)</f>
        <v>21608301</v>
      </c>
      <c r="E12" s="7">
        <f>SUM(E9:E11)</f>
        <v>244458412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F24" sqref="F24"/>
    </sheetView>
  </sheetViews>
  <sheetFormatPr defaultColWidth="9.140625"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</row>
    <row r="3" spans="1:23" ht="30" x14ac:dyDescent="0.25">
      <c r="A3" s="38" t="s">
        <v>46</v>
      </c>
      <c r="B3" s="38"/>
      <c r="C3" s="38"/>
      <c r="D3" s="38"/>
      <c r="E3" s="38"/>
      <c r="F3" s="38"/>
      <c r="G3" s="38"/>
    </row>
    <row r="4" spans="1:23" ht="30" x14ac:dyDescent="0.2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</row>
    <row r="5" spans="1:23" customFormat="1" ht="25.5" x14ac:dyDescent="0.25">
      <c r="A5" s="43" t="s">
        <v>96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7" spans="1:23" ht="30.75" thickBot="1" x14ac:dyDescent="0.3">
      <c r="A7" s="45" t="s">
        <v>50</v>
      </c>
      <c r="C7" s="45" t="s">
        <v>39</v>
      </c>
      <c r="E7" s="56" t="s">
        <v>69</v>
      </c>
      <c r="G7" s="56" t="s">
        <v>11</v>
      </c>
      <c r="I7" s="4"/>
    </row>
    <row r="8" spans="1:23" ht="21" x14ac:dyDescent="0.25">
      <c r="A8" s="3" t="s">
        <v>119</v>
      </c>
      <c r="C8" s="4">
        <v>-13758326056</v>
      </c>
      <c r="E8" s="6">
        <v>1.0569999999999999</v>
      </c>
      <c r="F8" s="3"/>
      <c r="G8" s="6">
        <v>-5.3900000000000003E-2</v>
      </c>
      <c r="I8" s="6"/>
    </row>
    <row r="9" spans="1:23" ht="21" x14ac:dyDescent="0.25">
      <c r="A9" s="3" t="s">
        <v>120</v>
      </c>
      <c r="C9" s="4">
        <v>0</v>
      </c>
      <c r="E9" s="6">
        <v>0</v>
      </c>
      <c r="F9" s="3"/>
      <c r="G9" s="6">
        <v>0</v>
      </c>
      <c r="I9" s="6"/>
    </row>
    <row r="10" spans="1:23" ht="21" x14ac:dyDescent="0.25">
      <c r="A10" s="3" t="s">
        <v>121</v>
      </c>
      <c r="C10" s="4">
        <v>7014867</v>
      </c>
      <c r="E10" s="6">
        <v>-5.0000000000000001E-4</v>
      </c>
      <c r="F10" s="3"/>
      <c r="G10" s="6">
        <v>0</v>
      </c>
      <c r="I10" s="6"/>
    </row>
    <row r="11" spans="1:23" ht="19.5" thickBot="1" x14ac:dyDescent="0.3">
      <c r="A11" s="2" t="s">
        <v>71</v>
      </c>
      <c r="C11" s="7">
        <f>SUM(C8:C10)</f>
        <v>-13751311189</v>
      </c>
      <c r="E11" s="26">
        <f>SUM(E8:E10)</f>
        <v>1.0565</v>
      </c>
      <c r="G11" s="8">
        <f>SUM(G8:G10)</f>
        <v>-5.3900000000000003E-2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F24" sqref="F24"/>
    </sheetView>
  </sheetViews>
  <sheetFormatPr defaultColWidth="9.140625"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 x14ac:dyDescent="0.4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 x14ac:dyDescent="0.4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42" t="s">
        <v>1</v>
      </c>
      <c r="C7" s="45" t="str">
        <f>سهام!C8</f>
        <v>1400/05/31</v>
      </c>
      <c r="D7" s="45" t="s">
        <v>2</v>
      </c>
      <c r="E7" s="45" t="s">
        <v>2</v>
      </c>
      <c r="F7" s="45" t="s">
        <v>2</v>
      </c>
      <c r="G7" s="45" t="s">
        <v>2</v>
      </c>
      <c r="H7" s="45" t="s">
        <v>2</v>
      </c>
      <c r="I7" s="45" t="s">
        <v>2</v>
      </c>
      <c r="K7" s="45" t="str">
        <f>سهام!Q8</f>
        <v>1400/06/31</v>
      </c>
      <c r="L7" s="45" t="s">
        <v>4</v>
      </c>
      <c r="M7" s="45" t="s">
        <v>4</v>
      </c>
      <c r="N7" s="45" t="s">
        <v>4</v>
      </c>
      <c r="O7" s="45" t="s">
        <v>4</v>
      </c>
      <c r="P7" s="45" t="s">
        <v>4</v>
      </c>
      <c r="Q7" s="45" t="s">
        <v>4</v>
      </c>
    </row>
    <row r="8" spans="1:17" ht="30.75" thickBot="1" x14ac:dyDescent="0.5">
      <c r="A8" s="45" t="s">
        <v>1</v>
      </c>
      <c r="C8" s="44" t="s">
        <v>13</v>
      </c>
      <c r="D8" s="9"/>
      <c r="E8" s="44" t="s">
        <v>14</v>
      </c>
      <c r="F8" s="9"/>
      <c r="G8" s="44" t="s">
        <v>15</v>
      </c>
      <c r="H8" s="9"/>
      <c r="I8" s="44" t="s">
        <v>16</v>
      </c>
      <c r="K8" s="44" t="s">
        <v>13</v>
      </c>
      <c r="L8" s="9"/>
      <c r="M8" s="44" t="s">
        <v>14</v>
      </c>
      <c r="N8" s="9"/>
      <c r="O8" s="44" t="s">
        <v>15</v>
      </c>
      <c r="P8" s="9"/>
      <c r="Q8" s="44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rightToLeft="1" view="pageBreakPreview" zoomScale="70" zoomScaleNormal="100" zoomScaleSheetLayoutView="70" workbookViewId="0">
      <selection activeCell="F24" sqref="F24"/>
    </sheetView>
  </sheetViews>
  <sheetFormatPr defaultColWidth="9.140625"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554687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</row>
    <row r="3" spans="1:37" ht="30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</row>
    <row r="4" spans="1:37" ht="30" x14ac:dyDescent="0.2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5" spans="1:37" s="16" customFormat="1" ht="25.5" x14ac:dyDescent="0.4">
      <c r="A5" s="43" t="s">
        <v>84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7" spans="1:37" ht="30.75" thickBot="1" x14ac:dyDescent="0.3">
      <c r="A7" s="45" t="s">
        <v>17</v>
      </c>
      <c r="B7" s="45" t="s">
        <v>17</v>
      </c>
      <c r="C7" s="45" t="s">
        <v>17</v>
      </c>
      <c r="D7" s="45" t="s">
        <v>17</v>
      </c>
      <c r="E7" s="45" t="s">
        <v>17</v>
      </c>
      <c r="F7" s="45" t="s">
        <v>17</v>
      </c>
      <c r="G7" s="45" t="s">
        <v>17</v>
      </c>
      <c r="H7" s="45" t="s">
        <v>17</v>
      </c>
      <c r="I7" s="45" t="s">
        <v>17</v>
      </c>
      <c r="J7" s="45" t="s">
        <v>17</v>
      </c>
      <c r="K7" s="45" t="s">
        <v>17</v>
      </c>
      <c r="L7" s="45" t="s">
        <v>17</v>
      </c>
      <c r="M7" s="45" t="s">
        <v>17</v>
      </c>
      <c r="O7" s="45" t="str">
        <f>سهام!C8</f>
        <v>1400/05/31</v>
      </c>
      <c r="P7" s="45" t="s">
        <v>2</v>
      </c>
      <c r="Q7" s="45" t="s">
        <v>2</v>
      </c>
      <c r="R7" s="45" t="s">
        <v>2</v>
      </c>
      <c r="S7" s="45" t="s">
        <v>2</v>
      </c>
      <c r="U7" s="45" t="s">
        <v>3</v>
      </c>
      <c r="V7" s="45" t="s">
        <v>3</v>
      </c>
      <c r="W7" s="45" t="s">
        <v>3</v>
      </c>
      <c r="X7" s="45" t="s">
        <v>3</v>
      </c>
      <c r="Y7" s="45" t="s">
        <v>3</v>
      </c>
      <c r="Z7" s="45" t="s">
        <v>3</v>
      </c>
      <c r="AA7" s="45" t="s">
        <v>3</v>
      </c>
      <c r="AC7" s="45" t="str">
        <f>سهام!Q8</f>
        <v>1400/06/31</v>
      </c>
      <c r="AD7" s="45" t="s">
        <v>4</v>
      </c>
      <c r="AE7" s="45" t="s">
        <v>4</v>
      </c>
      <c r="AF7" s="45" t="s">
        <v>4</v>
      </c>
      <c r="AG7" s="45" t="s">
        <v>4</v>
      </c>
      <c r="AH7" s="45" t="s">
        <v>4</v>
      </c>
      <c r="AI7" s="45" t="s">
        <v>4</v>
      </c>
      <c r="AJ7" s="45" t="s">
        <v>4</v>
      </c>
      <c r="AK7" s="45" t="s">
        <v>4</v>
      </c>
    </row>
    <row r="8" spans="1:37" s="29" customFormat="1" ht="18" x14ac:dyDescent="0.25">
      <c r="A8" s="46" t="s">
        <v>18</v>
      </c>
      <c r="B8" s="28"/>
      <c r="C8" s="46" t="s">
        <v>19</v>
      </c>
      <c r="D8" s="28"/>
      <c r="E8" s="46" t="s">
        <v>20</v>
      </c>
      <c r="F8" s="28"/>
      <c r="G8" s="46" t="s">
        <v>21</v>
      </c>
      <c r="H8" s="28"/>
      <c r="I8" s="46" t="s">
        <v>22</v>
      </c>
      <c r="J8" s="28"/>
      <c r="K8" s="46" t="s">
        <v>23</v>
      </c>
      <c r="L8" s="28"/>
      <c r="M8" s="46" t="s">
        <v>16</v>
      </c>
      <c r="O8" s="46" t="s">
        <v>5</v>
      </c>
      <c r="P8" s="28"/>
      <c r="Q8" s="46" t="s">
        <v>6</v>
      </c>
      <c r="R8" s="28"/>
      <c r="S8" s="46" t="s">
        <v>7</v>
      </c>
      <c r="U8" s="48" t="s">
        <v>8</v>
      </c>
      <c r="V8" s="48" t="s">
        <v>8</v>
      </c>
      <c r="W8" s="48" t="s">
        <v>8</v>
      </c>
      <c r="Y8" s="48" t="s">
        <v>9</v>
      </c>
      <c r="Z8" s="48" t="s">
        <v>9</v>
      </c>
      <c r="AA8" s="48" t="s">
        <v>9</v>
      </c>
      <c r="AC8" s="46" t="s">
        <v>5</v>
      </c>
      <c r="AD8" s="28"/>
      <c r="AE8" s="46" t="s">
        <v>24</v>
      </c>
      <c r="AF8" s="28"/>
      <c r="AG8" s="46" t="s">
        <v>6</v>
      </c>
      <c r="AH8" s="28"/>
      <c r="AI8" s="46" t="s">
        <v>7</v>
      </c>
      <c r="AJ8" s="28"/>
      <c r="AK8" s="46" t="s">
        <v>11</v>
      </c>
    </row>
    <row r="9" spans="1:37" s="29" customFormat="1" thickBot="1" x14ac:dyDescent="0.3">
      <c r="A9" s="47" t="s">
        <v>18</v>
      </c>
      <c r="B9" s="30"/>
      <c r="C9" s="47" t="s">
        <v>19</v>
      </c>
      <c r="D9" s="30"/>
      <c r="E9" s="47" t="s">
        <v>20</v>
      </c>
      <c r="F9" s="30"/>
      <c r="G9" s="47" t="s">
        <v>21</v>
      </c>
      <c r="H9" s="30"/>
      <c r="I9" s="47" t="s">
        <v>22</v>
      </c>
      <c r="J9" s="30"/>
      <c r="K9" s="47" t="s">
        <v>23</v>
      </c>
      <c r="L9" s="30"/>
      <c r="M9" s="47" t="s">
        <v>16</v>
      </c>
      <c r="O9" s="47" t="s">
        <v>5</v>
      </c>
      <c r="P9" s="30"/>
      <c r="Q9" s="47" t="s">
        <v>6</v>
      </c>
      <c r="R9" s="30"/>
      <c r="S9" s="47" t="s">
        <v>7</v>
      </c>
      <c r="U9" s="47" t="s">
        <v>5</v>
      </c>
      <c r="V9" s="30"/>
      <c r="W9" s="47" t="s">
        <v>6</v>
      </c>
      <c r="Y9" s="47" t="s">
        <v>5</v>
      </c>
      <c r="Z9" s="30"/>
      <c r="AA9" s="47" t="s">
        <v>12</v>
      </c>
      <c r="AC9" s="47" t="s">
        <v>5</v>
      </c>
      <c r="AD9" s="30"/>
      <c r="AE9" s="47" t="s">
        <v>24</v>
      </c>
      <c r="AF9" s="30"/>
      <c r="AG9" s="47" t="s">
        <v>6</v>
      </c>
      <c r="AH9" s="30"/>
      <c r="AI9" s="47" t="s">
        <v>7</v>
      </c>
      <c r="AJ9" s="30"/>
      <c r="AK9" s="47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 x14ac:dyDescent="0.3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 x14ac:dyDescent="0.25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F24" sqref="F24"/>
    </sheetView>
  </sheetViews>
  <sheetFormatPr defaultColWidth="9.140625"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30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30" x14ac:dyDescent="0.2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s="14" customFormat="1" ht="25.5" customHeight="1" x14ac:dyDescent="0.4">
      <c r="A5" s="49" t="s">
        <v>85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s="14" customFormat="1" ht="20.25" x14ac:dyDescent="0.4">
      <c r="A6" s="49" t="s">
        <v>86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8" spans="1:13" ht="30.75" thickBot="1" x14ac:dyDescent="0.3">
      <c r="A8" s="42" t="s">
        <v>1</v>
      </c>
      <c r="C8" s="45" t="str">
        <f>سهام!Q8</f>
        <v>1400/06/31</v>
      </c>
      <c r="D8" s="45" t="s">
        <v>4</v>
      </c>
      <c r="E8" s="45" t="s">
        <v>4</v>
      </c>
      <c r="F8" s="45" t="s">
        <v>4</v>
      </c>
      <c r="G8" s="45" t="s">
        <v>4</v>
      </c>
      <c r="H8" s="45" t="s">
        <v>4</v>
      </c>
      <c r="I8" s="45" t="s">
        <v>4</v>
      </c>
      <c r="J8" s="45" t="s">
        <v>4</v>
      </c>
      <c r="K8" s="45" t="s">
        <v>4</v>
      </c>
      <c r="L8" s="45" t="s">
        <v>4</v>
      </c>
      <c r="M8" s="45" t="s">
        <v>4</v>
      </c>
    </row>
    <row r="9" spans="1:13" ht="30.75" thickBot="1" x14ac:dyDescent="0.3">
      <c r="A9" s="45" t="s">
        <v>1</v>
      </c>
      <c r="C9" s="44" t="s">
        <v>5</v>
      </c>
      <c r="D9" s="12"/>
      <c r="E9" s="44" t="s">
        <v>25</v>
      </c>
      <c r="F9" s="12"/>
      <c r="G9" s="44" t="s">
        <v>26</v>
      </c>
      <c r="H9" s="12"/>
      <c r="I9" s="44" t="s">
        <v>27</v>
      </c>
      <c r="J9" s="12"/>
      <c r="K9" s="44" t="s">
        <v>28</v>
      </c>
      <c r="L9" s="12"/>
      <c r="M9" s="44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F24" sqref="F24"/>
    </sheetView>
  </sheetViews>
  <sheetFormatPr defaultColWidth="9.140625"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</row>
    <row r="3" spans="1:31" ht="30" x14ac:dyDescent="0.4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1" ht="30" x14ac:dyDescent="0.4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</row>
    <row r="5" spans="1:31" s="14" customFormat="1" ht="25.5" x14ac:dyDescent="0.4">
      <c r="A5" s="43" t="s">
        <v>87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7" spans="1:31" ht="30.75" thickBot="1" x14ac:dyDescent="0.5">
      <c r="A7" s="45" t="s">
        <v>30</v>
      </c>
      <c r="B7" s="45" t="s">
        <v>30</v>
      </c>
      <c r="C7" s="45" t="s">
        <v>30</v>
      </c>
      <c r="D7" s="45" t="s">
        <v>30</v>
      </c>
      <c r="E7" s="45" t="s">
        <v>30</v>
      </c>
      <c r="F7" s="45" t="s">
        <v>30</v>
      </c>
      <c r="G7" s="45" t="s">
        <v>30</v>
      </c>
      <c r="H7" s="45" t="s">
        <v>30</v>
      </c>
      <c r="I7" s="45" t="s">
        <v>30</v>
      </c>
      <c r="K7" s="45" t="str">
        <f>سهام!C8</f>
        <v>1400/05/31</v>
      </c>
      <c r="L7" s="45" t="s">
        <v>2</v>
      </c>
      <c r="M7" s="45" t="s">
        <v>2</v>
      </c>
      <c r="N7" s="45" t="s">
        <v>2</v>
      </c>
      <c r="O7" s="45" t="s">
        <v>2</v>
      </c>
      <c r="Q7" s="45" t="s">
        <v>3</v>
      </c>
      <c r="R7" s="45" t="s">
        <v>3</v>
      </c>
      <c r="S7" s="45" t="s">
        <v>3</v>
      </c>
      <c r="T7" s="45" t="s">
        <v>3</v>
      </c>
      <c r="U7" s="45" t="s">
        <v>3</v>
      </c>
      <c r="V7" s="45" t="s">
        <v>3</v>
      </c>
      <c r="W7" s="45" t="s">
        <v>3</v>
      </c>
      <c r="Y7" s="45" t="str">
        <f>سهام!Q8</f>
        <v>1400/06/31</v>
      </c>
      <c r="Z7" s="45" t="s">
        <v>4</v>
      </c>
      <c r="AA7" s="45" t="s">
        <v>4</v>
      </c>
      <c r="AB7" s="45" t="s">
        <v>4</v>
      </c>
      <c r="AC7" s="45" t="s">
        <v>4</v>
      </c>
      <c r="AD7" s="45" t="s">
        <v>4</v>
      </c>
      <c r="AE7" s="45" t="s">
        <v>4</v>
      </c>
    </row>
    <row r="8" spans="1:31" ht="30" x14ac:dyDescent="0.45">
      <c r="A8" s="50" t="s">
        <v>31</v>
      </c>
      <c r="B8" s="10"/>
      <c r="C8" s="50" t="s">
        <v>22</v>
      </c>
      <c r="D8" s="10"/>
      <c r="E8" s="50" t="s">
        <v>23</v>
      </c>
      <c r="F8" s="10"/>
      <c r="G8" s="50" t="s">
        <v>32</v>
      </c>
      <c r="H8" s="10"/>
      <c r="I8" s="50" t="s">
        <v>20</v>
      </c>
      <c r="K8" s="50" t="s">
        <v>5</v>
      </c>
      <c r="L8" s="10"/>
      <c r="M8" s="50" t="s">
        <v>6</v>
      </c>
      <c r="N8" s="10"/>
      <c r="O8" s="50" t="s">
        <v>7</v>
      </c>
      <c r="Q8" s="50" t="s">
        <v>8</v>
      </c>
      <c r="R8" s="50" t="s">
        <v>8</v>
      </c>
      <c r="S8" s="50" t="s">
        <v>8</v>
      </c>
      <c r="T8" s="10"/>
      <c r="U8" s="50" t="s">
        <v>9</v>
      </c>
      <c r="V8" s="50" t="s">
        <v>9</v>
      </c>
      <c r="W8" s="50" t="s">
        <v>9</v>
      </c>
      <c r="Y8" s="50" t="s">
        <v>5</v>
      </c>
      <c r="Z8" s="10"/>
      <c r="AA8" s="50" t="s">
        <v>6</v>
      </c>
      <c r="AB8" s="10"/>
      <c r="AC8" s="50" t="s">
        <v>7</v>
      </c>
      <c r="AD8" s="10"/>
      <c r="AE8" s="50" t="s">
        <v>33</v>
      </c>
    </row>
    <row r="9" spans="1:31" ht="30.75" thickBot="1" x14ac:dyDescent="0.5">
      <c r="A9" s="45" t="s">
        <v>31</v>
      </c>
      <c r="B9" s="11"/>
      <c r="C9" s="45" t="s">
        <v>22</v>
      </c>
      <c r="D9" s="11"/>
      <c r="E9" s="45" t="s">
        <v>23</v>
      </c>
      <c r="F9" s="11"/>
      <c r="G9" s="45" t="s">
        <v>32</v>
      </c>
      <c r="H9" s="11"/>
      <c r="I9" s="45" t="s">
        <v>20</v>
      </c>
      <c r="K9" s="45" t="s">
        <v>5</v>
      </c>
      <c r="L9" s="11"/>
      <c r="M9" s="45" t="s">
        <v>6</v>
      </c>
      <c r="N9" s="11"/>
      <c r="O9" s="45" t="s">
        <v>7</v>
      </c>
      <c r="Q9" s="45" t="s">
        <v>5</v>
      </c>
      <c r="R9" s="11"/>
      <c r="S9" s="45" t="s">
        <v>6</v>
      </c>
      <c r="T9" s="11"/>
      <c r="U9" s="45" t="s">
        <v>5</v>
      </c>
      <c r="V9" s="11"/>
      <c r="W9" s="45" t="s">
        <v>12</v>
      </c>
      <c r="Y9" s="45" t="s">
        <v>5</v>
      </c>
      <c r="Z9" s="11"/>
      <c r="AA9" s="45" t="s">
        <v>6</v>
      </c>
      <c r="AB9" s="11"/>
      <c r="AC9" s="45" t="s">
        <v>7</v>
      </c>
      <c r="AD9" s="11"/>
      <c r="AE9" s="45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view="pageBreakPreview" zoomScaleNormal="100" zoomScaleSheetLayoutView="100" workbookViewId="0">
      <selection activeCell="F24" sqref="F24"/>
    </sheetView>
  </sheetViews>
  <sheetFormatPr defaultColWidth="9.140625"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1" ht="30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1" ht="30" x14ac:dyDescent="0.2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21" s="14" customFormat="1" ht="25.5" x14ac:dyDescent="0.4">
      <c r="A5" s="43" t="s">
        <v>88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7" spans="1:21" ht="30.75" thickBot="1" x14ac:dyDescent="0.3">
      <c r="A7" s="42" t="s">
        <v>34</v>
      </c>
      <c r="C7" s="45" t="s">
        <v>35</v>
      </c>
      <c r="D7" s="45" t="s">
        <v>35</v>
      </c>
      <c r="E7" s="45" t="s">
        <v>35</v>
      </c>
      <c r="F7" s="45" t="s">
        <v>35</v>
      </c>
      <c r="G7" s="45" t="s">
        <v>35</v>
      </c>
      <c r="H7" s="45" t="s">
        <v>35</v>
      </c>
      <c r="I7" s="45" t="s">
        <v>35</v>
      </c>
      <c r="K7" s="45" t="str">
        <f>سهام!C8</f>
        <v>1400/05/31</v>
      </c>
      <c r="M7" s="45" t="s">
        <v>3</v>
      </c>
      <c r="N7" s="45" t="s">
        <v>3</v>
      </c>
      <c r="O7" s="45" t="s">
        <v>3</v>
      </c>
      <c r="Q7" s="45" t="str">
        <f>سهام!Q8</f>
        <v>1400/06/31</v>
      </c>
      <c r="R7" s="45" t="s">
        <v>4</v>
      </c>
      <c r="S7" s="45" t="s">
        <v>4</v>
      </c>
    </row>
    <row r="8" spans="1:21" ht="30.75" thickBot="1" x14ac:dyDescent="0.3">
      <c r="A8" s="45" t="s">
        <v>34</v>
      </c>
      <c r="C8" s="44" t="s">
        <v>36</v>
      </c>
      <c r="D8" s="12"/>
      <c r="E8" s="44" t="s">
        <v>37</v>
      </c>
      <c r="F8" s="12"/>
      <c r="G8" s="44" t="s">
        <v>38</v>
      </c>
      <c r="H8" s="12"/>
      <c r="I8" s="44" t="s">
        <v>23</v>
      </c>
      <c r="K8" s="44" t="s">
        <v>39</v>
      </c>
      <c r="M8" s="44" t="s">
        <v>40</v>
      </c>
      <c r="N8" s="12"/>
      <c r="O8" s="44" t="s">
        <v>41</v>
      </c>
      <c r="Q8" s="44" t="s">
        <v>39</v>
      </c>
      <c r="R8" s="12"/>
      <c r="S8" s="44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94901277</v>
      </c>
      <c r="M9" s="4">
        <v>806011</v>
      </c>
      <c r="O9" s="4">
        <v>0</v>
      </c>
      <c r="Q9" s="4">
        <v>95707288</v>
      </c>
      <c r="S9" s="6">
        <v>4.0000000000000002E-4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61987143904</v>
      </c>
      <c r="M10" s="4">
        <v>24941379067</v>
      </c>
      <c r="O10" s="4">
        <v>85360657401</v>
      </c>
      <c r="Q10" s="4">
        <v>1567865570</v>
      </c>
      <c r="S10" s="6">
        <v>6.1000000000000004E-3</v>
      </c>
    </row>
    <row r="11" spans="1:21" ht="21" x14ac:dyDescent="0.25">
      <c r="A11" s="3" t="s">
        <v>103</v>
      </c>
      <c r="C11" s="4" t="s">
        <v>115</v>
      </c>
      <c r="E11" s="4" t="s">
        <v>42</v>
      </c>
      <c r="G11" s="4" t="s">
        <v>104</v>
      </c>
      <c r="I11" s="4">
        <v>0</v>
      </c>
      <c r="K11" s="4">
        <v>3106098</v>
      </c>
      <c r="M11" s="4">
        <v>26381</v>
      </c>
      <c r="O11" s="4">
        <v>0</v>
      </c>
      <c r="Q11" s="4">
        <v>3132479</v>
      </c>
      <c r="S11" s="6">
        <v>0</v>
      </c>
    </row>
    <row r="12" spans="1:21" ht="21" x14ac:dyDescent="0.25">
      <c r="A12" s="3" t="s">
        <v>106</v>
      </c>
      <c r="C12" s="4" t="s">
        <v>116</v>
      </c>
      <c r="E12" s="4" t="s">
        <v>43</v>
      </c>
      <c r="G12" s="4" t="s">
        <v>107</v>
      </c>
      <c r="I12" s="4">
        <v>0</v>
      </c>
      <c r="K12" s="4">
        <v>20000000</v>
      </c>
      <c r="M12" s="4">
        <v>0</v>
      </c>
      <c r="O12" s="4">
        <v>0</v>
      </c>
      <c r="Q12" s="4">
        <v>20000000</v>
      </c>
      <c r="S12" s="6">
        <v>1E-4</v>
      </c>
    </row>
    <row r="13" spans="1:21" ht="21.75" thickBot="1" x14ac:dyDescent="0.3">
      <c r="A13" s="35" t="s">
        <v>164</v>
      </c>
      <c r="C13" s="33" t="s">
        <v>165</v>
      </c>
      <c r="D13" s="34"/>
      <c r="E13" s="33" t="s">
        <v>43</v>
      </c>
      <c r="F13" s="34"/>
      <c r="G13" s="33" t="s">
        <v>166</v>
      </c>
      <c r="H13" s="34"/>
      <c r="I13" s="33">
        <v>0</v>
      </c>
      <c r="K13" s="33">
        <v>200000</v>
      </c>
      <c r="M13" s="33">
        <v>0</v>
      </c>
      <c r="N13" s="34"/>
      <c r="O13" s="33">
        <v>80000</v>
      </c>
      <c r="Q13" s="33">
        <v>120000</v>
      </c>
      <c r="R13" s="34"/>
      <c r="S13" s="36">
        <v>0</v>
      </c>
    </row>
    <row r="14" spans="1:21" ht="21.75" thickTop="1" x14ac:dyDescent="0.25">
      <c r="A14" s="32" t="s">
        <v>71</v>
      </c>
      <c r="B14" s="19"/>
      <c r="C14" s="20"/>
      <c r="D14" s="19"/>
      <c r="E14" s="20"/>
      <c r="F14" s="19"/>
      <c r="G14" s="20"/>
      <c r="H14" s="19"/>
      <c r="I14" s="20"/>
      <c r="J14" s="19"/>
      <c r="K14" s="20">
        <f>SUM(K9:K13)</f>
        <v>62105351279</v>
      </c>
      <c r="L14" s="19"/>
      <c r="M14" s="20">
        <f>SUM(M9:M13)</f>
        <v>24942211459</v>
      </c>
      <c r="N14" s="19"/>
      <c r="O14" s="20">
        <f>SUM(O9:O13)</f>
        <v>85360737401</v>
      </c>
      <c r="P14" s="19"/>
      <c r="Q14" s="20">
        <f>SUM(Q9:Q13)</f>
        <v>1686825337</v>
      </c>
      <c r="R14" s="19"/>
      <c r="S14" s="37">
        <f>SUM(S9:S13)</f>
        <v>6.6000000000000008E-3</v>
      </c>
    </row>
  </sheetData>
  <mergeCells count="18"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F24" sqref="F24"/>
    </sheetView>
  </sheetViews>
  <sheetFormatPr defaultColWidth="9.140625"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30" x14ac:dyDescent="0.25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30" x14ac:dyDescent="0.2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19" customFormat="1" ht="25.5" x14ac:dyDescent="0.25">
      <c r="A5" s="43" t="s">
        <v>89</v>
      </c>
      <c r="B5" s="43"/>
      <c r="C5" s="43"/>
      <c r="D5" s="43"/>
      <c r="E5" s="43"/>
      <c r="F5" s="43"/>
      <c r="G5" s="43"/>
      <c r="H5" s="43"/>
      <c r="I5" s="24"/>
      <c r="K5" s="22"/>
      <c r="M5" s="22"/>
      <c r="O5" s="22"/>
    </row>
    <row r="7" spans="1:19" ht="30.75" thickBot="1" x14ac:dyDescent="0.3">
      <c r="A7" s="45" t="s">
        <v>47</v>
      </c>
      <c r="B7" s="45" t="s">
        <v>47</v>
      </c>
      <c r="C7" s="45" t="s">
        <v>47</v>
      </c>
      <c r="D7" s="45" t="s">
        <v>47</v>
      </c>
      <c r="E7" s="45" t="s">
        <v>47</v>
      </c>
      <c r="F7" s="45" t="s">
        <v>47</v>
      </c>
      <c r="G7" s="45" t="s">
        <v>47</v>
      </c>
      <c r="I7" s="45" t="s">
        <v>48</v>
      </c>
      <c r="J7" s="45" t="s">
        <v>48</v>
      </c>
      <c r="K7" s="45" t="s">
        <v>48</v>
      </c>
      <c r="L7" s="45" t="s">
        <v>48</v>
      </c>
      <c r="M7" s="45" t="s">
        <v>48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</row>
    <row r="8" spans="1:19" ht="30.75" thickBot="1" x14ac:dyDescent="0.3">
      <c r="A8" s="44" t="s">
        <v>50</v>
      </c>
      <c r="B8" s="12"/>
      <c r="C8" s="44" t="s">
        <v>51</v>
      </c>
      <c r="D8" s="12"/>
      <c r="E8" s="44" t="s">
        <v>22</v>
      </c>
      <c r="F8" s="12"/>
      <c r="G8" s="44" t="s">
        <v>23</v>
      </c>
      <c r="I8" s="51" t="s">
        <v>52</v>
      </c>
      <c r="J8" s="12"/>
      <c r="K8" s="51" t="s">
        <v>53</v>
      </c>
      <c r="L8" s="12"/>
      <c r="M8" s="51" t="s">
        <v>54</v>
      </c>
      <c r="O8" s="51" t="s">
        <v>52</v>
      </c>
      <c r="P8" s="12"/>
      <c r="Q8" s="44" t="s">
        <v>53</v>
      </c>
      <c r="R8" s="12"/>
      <c r="S8" s="44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806011</v>
      </c>
      <c r="K9" s="4">
        <v>0</v>
      </c>
      <c r="M9" s="4">
        <v>806011</v>
      </c>
      <c r="O9" s="4">
        <v>4721073</v>
      </c>
      <c r="Q9" s="4">
        <v>0</v>
      </c>
      <c r="S9" s="4">
        <v>4721073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6182475</v>
      </c>
      <c r="K10" s="4">
        <v>0</v>
      </c>
      <c r="M10" s="4">
        <v>6182475</v>
      </c>
      <c r="O10" s="4">
        <v>39247072</v>
      </c>
      <c r="Q10" s="4">
        <v>0</v>
      </c>
      <c r="S10" s="4">
        <v>39247072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26381</v>
      </c>
      <c r="K11" s="4">
        <v>0</v>
      </c>
      <c r="M11" s="4">
        <v>26381</v>
      </c>
      <c r="O11" s="4">
        <v>167971</v>
      </c>
      <c r="Q11" s="4">
        <v>0</v>
      </c>
      <c r="S11" s="4">
        <v>167971</v>
      </c>
    </row>
    <row r="12" spans="1:19" ht="19.5" thickBot="1" x14ac:dyDescent="0.3">
      <c r="A12" s="2" t="s">
        <v>71</v>
      </c>
      <c r="I12" s="23">
        <f>SUM(I9:I11)</f>
        <v>7014867</v>
      </c>
      <c r="K12" s="23">
        <f>SUM(K9:K11)</f>
        <v>0</v>
      </c>
      <c r="M12" s="23">
        <f>SUM(M9:M11)</f>
        <v>7014867</v>
      </c>
      <c r="O12" s="23">
        <f>SUM(O9:O11)</f>
        <v>44136116</v>
      </c>
      <c r="Q12" s="7">
        <f>SUM(Q9:Q11)</f>
        <v>0</v>
      </c>
      <c r="S12" s="7">
        <f>SUM(S9:S11)</f>
        <v>44136116</v>
      </c>
    </row>
    <row r="13" spans="1:19" ht="19.5" thickTop="1" x14ac:dyDescent="0.25"/>
  </sheetData>
  <sortState ref="A9:S35">
    <sortCondition descending="1" ref="S9:S35"/>
  </sortState>
  <mergeCells count="17"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rightToLeft="1" view="pageBreakPreview" zoomScale="70" zoomScaleNormal="100" zoomScaleSheetLayoutView="70" workbookViewId="0">
      <selection activeCell="F24" sqref="F24"/>
    </sheetView>
  </sheetViews>
  <sheetFormatPr defaultColWidth="9.140625"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2" ht="30" x14ac:dyDescent="0.25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2" ht="30" x14ac:dyDescent="0.2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22" s="17" customFormat="1" ht="25.5" x14ac:dyDescent="0.2">
      <c r="A5" s="43" t="s">
        <v>66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7" spans="1:22" ht="30.75" thickBot="1" x14ac:dyDescent="0.3">
      <c r="A7" s="42" t="s">
        <v>1</v>
      </c>
      <c r="C7" s="45" t="s">
        <v>56</v>
      </c>
      <c r="D7" s="45" t="s">
        <v>56</v>
      </c>
      <c r="E7" s="45" t="s">
        <v>56</v>
      </c>
      <c r="F7" s="45" t="s">
        <v>56</v>
      </c>
      <c r="G7" s="45" t="s">
        <v>56</v>
      </c>
      <c r="I7" s="45" t="s">
        <v>48</v>
      </c>
      <c r="J7" s="45" t="s">
        <v>48</v>
      </c>
      <c r="K7" s="45" t="s">
        <v>48</v>
      </c>
      <c r="L7" s="45" t="s">
        <v>48</v>
      </c>
      <c r="M7" s="45" t="s">
        <v>48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</row>
    <row r="8" spans="1:22" ht="30.75" thickBot="1" x14ac:dyDescent="0.3">
      <c r="A8" s="45" t="s">
        <v>1</v>
      </c>
      <c r="C8" s="44" t="s">
        <v>57</v>
      </c>
      <c r="D8" s="12"/>
      <c r="E8" s="44" t="s">
        <v>58</v>
      </c>
      <c r="F8" s="12"/>
      <c r="G8" s="44" t="s">
        <v>59</v>
      </c>
      <c r="I8" s="44" t="s">
        <v>60</v>
      </c>
      <c r="J8" s="12"/>
      <c r="K8" s="44" t="s">
        <v>53</v>
      </c>
      <c r="L8" s="12"/>
      <c r="M8" s="44" t="s">
        <v>61</v>
      </c>
      <c r="O8" s="44" t="s">
        <v>60</v>
      </c>
      <c r="P8" s="12"/>
      <c r="Q8" s="51" t="s">
        <v>53</v>
      </c>
      <c r="R8" s="12"/>
      <c r="S8" s="44" t="s">
        <v>61</v>
      </c>
    </row>
    <row r="9" spans="1:22" ht="21" x14ac:dyDescent="0.25">
      <c r="A9" s="3" t="s">
        <v>138</v>
      </c>
      <c r="C9" s="4" t="s">
        <v>142</v>
      </c>
      <c r="E9" s="4">
        <v>75000</v>
      </c>
      <c r="G9" s="4">
        <v>4500</v>
      </c>
      <c r="I9" s="4">
        <v>0</v>
      </c>
      <c r="K9" s="4">
        <v>0</v>
      </c>
      <c r="M9" s="4">
        <v>0</v>
      </c>
      <c r="O9" s="4">
        <v>337500000</v>
      </c>
      <c r="Q9" s="4">
        <v>0</v>
      </c>
      <c r="S9" s="4">
        <v>337500000</v>
      </c>
    </row>
    <row r="10" spans="1:22" ht="21" x14ac:dyDescent="0.25">
      <c r="A10" s="3" t="s">
        <v>134</v>
      </c>
      <c r="C10" s="4" t="s">
        <v>167</v>
      </c>
      <c r="E10" s="4">
        <v>300000</v>
      </c>
      <c r="G10" s="4">
        <v>3000</v>
      </c>
      <c r="I10" s="4">
        <v>0</v>
      </c>
      <c r="K10" s="4">
        <v>0</v>
      </c>
      <c r="M10" s="4">
        <v>0</v>
      </c>
      <c r="O10" s="4">
        <v>900000000</v>
      </c>
      <c r="Q10" s="4">
        <v>18712274</v>
      </c>
      <c r="S10" s="4">
        <v>881287726</v>
      </c>
    </row>
    <row r="11" spans="1:22" ht="21" x14ac:dyDescent="0.25">
      <c r="A11" s="3" t="s">
        <v>135</v>
      </c>
      <c r="C11" s="4" t="s">
        <v>168</v>
      </c>
      <c r="E11" s="4">
        <v>280000</v>
      </c>
      <c r="G11" s="4">
        <v>850</v>
      </c>
      <c r="I11" s="4">
        <v>0</v>
      </c>
      <c r="K11" s="4">
        <v>0</v>
      </c>
      <c r="M11" s="4">
        <v>0</v>
      </c>
      <c r="O11" s="4">
        <v>238000000</v>
      </c>
      <c r="Q11" s="4">
        <v>4948357</v>
      </c>
      <c r="S11" s="4">
        <v>233051643</v>
      </c>
    </row>
    <row r="12" spans="1:22" ht="21" x14ac:dyDescent="0.25">
      <c r="A12" s="3" t="s">
        <v>113</v>
      </c>
      <c r="C12" s="4" t="s">
        <v>169</v>
      </c>
      <c r="E12" s="4">
        <v>400000</v>
      </c>
      <c r="G12" s="4">
        <v>600</v>
      </c>
      <c r="I12" s="4">
        <v>0</v>
      </c>
      <c r="K12" s="4">
        <v>0</v>
      </c>
      <c r="M12" s="4">
        <v>0</v>
      </c>
      <c r="O12" s="4">
        <v>240000000</v>
      </c>
      <c r="Q12" s="4">
        <v>164271</v>
      </c>
      <c r="S12" s="4">
        <v>239835729</v>
      </c>
    </row>
    <row r="13" spans="1:22" ht="21" x14ac:dyDescent="0.25">
      <c r="A13" s="3" t="s">
        <v>118</v>
      </c>
      <c r="C13" s="4" t="s">
        <v>143</v>
      </c>
      <c r="E13" s="4">
        <v>302918</v>
      </c>
      <c r="G13" s="4">
        <v>4650</v>
      </c>
      <c r="I13" s="4">
        <v>0</v>
      </c>
      <c r="K13" s="4">
        <v>0</v>
      </c>
      <c r="M13" s="4">
        <v>0</v>
      </c>
      <c r="O13" s="4">
        <v>1408568700</v>
      </c>
      <c r="Q13" s="4">
        <v>95343731</v>
      </c>
      <c r="S13" s="4">
        <v>1313224969</v>
      </c>
    </row>
    <row r="14" spans="1:22" ht="21" x14ac:dyDescent="0.25">
      <c r="A14" s="3" t="s">
        <v>127</v>
      </c>
      <c r="C14" s="4" t="s">
        <v>170</v>
      </c>
      <c r="E14" s="4">
        <v>700000</v>
      </c>
      <c r="G14" s="4">
        <v>135</v>
      </c>
      <c r="I14" s="4">
        <v>0</v>
      </c>
      <c r="K14" s="4">
        <v>0</v>
      </c>
      <c r="M14" s="4">
        <v>0</v>
      </c>
      <c r="O14" s="4">
        <v>94500000</v>
      </c>
      <c r="Q14" s="4">
        <v>64682</v>
      </c>
      <c r="S14" s="4">
        <v>94435318</v>
      </c>
    </row>
    <row r="15" spans="1:22" ht="21" x14ac:dyDescent="0.25">
      <c r="A15" s="3" t="s">
        <v>153</v>
      </c>
      <c r="C15" s="4" t="s">
        <v>171</v>
      </c>
      <c r="E15" s="4">
        <v>1112000</v>
      </c>
      <c r="G15" s="4">
        <v>400</v>
      </c>
      <c r="I15" s="4">
        <v>0</v>
      </c>
      <c r="K15" s="4">
        <v>0</v>
      </c>
      <c r="M15" s="4">
        <v>0</v>
      </c>
      <c r="O15" s="4">
        <v>444800000</v>
      </c>
      <c r="Q15" s="4">
        <v>27978434</v>
      </c>
      <c r="S15" s="4">
        <v>416821566</v>
      </c>
    </row>
    <row r="16" spans="1:22" ht="21" x14ac:dyDescent="0.25">
      <c r="A16" s="3" t="s">
        <v>123</v>
      </c>
      <c r="C16" s="4" t="s">
        <v>172</v>
      </c>
      <c r="E16" s="4">
        <v>573500</v>
      </c>
      <c r="G16" s="4">
        <v>800</v>
      </c>
      <c r="I16" s="4">
        <v>0</v>
      </c>
      <c r="K16" s="4">
        <v>0</v>
      </c>
      <c r="M16" s="4">
        <v>0</v>
      </c>
      <c r="O16" s="4">
        <v>458800000</v>
      </c>
      <c r="Q16" s="4">
        <v>12234667</v>
      </c>
      <c r="S16" s="4">
        <v>446565333</v>
      </c>
    </row>
    <row r="17" spans="1:19" ht="21" x14ac:dyDescent="0.25">
      <c r="A17" s="3" t="s">
        <v>136</v>
      </c>
      <c r="C17" s="4" t="s">
        <v>173</v>
      </c>
      <c r="E17" s="4">
        <v>48172</v>
      </c>
      <c r="G17" s="4">
        <v>5200</v>
      </c>
      <c r="I17" s="4">
        <v>0</v>
      </c>
      <c r="K17" s="4">
        <v>0</v>
      </c>
      <c r="M17" s="4">
        <v>0</v>
      </c>
      <c r="O17" s="4">
        <v>250494400</v>
      </c>
      <c r="Q17" s="4">
        <v>0</v>
      </c>
      <c r="S17" s="4">
        <v>250494400</v>
      </c>
    </row>
    <row r="18" spans="1:19" ht="21" x14ac:dyDescent="0.25">
      <c r="A18" s="3" t="s">
        <v>109</v>
      </c>
      <c r="C18" s="4" t="s">
        <v>174</v>
      </c>
      <c r="E18" s="4">
        <v>1741896</v>
      </c>
      <c r="G18" s="4">
        <v>66</v>
      </c>
      <c r="I18" s="4">
        <v>0</v>
      </c>
      <c r="K18" s="4">
        <v>0</v>
      </c>
      <c r="M18" s="4">
        <v>0</v>
      </c>
      <c r="O18" s="4">
        <v>114965136</v>
      </c>
      <c r="Q18" s="4">
        <v>0</v>
      </c>
      <c r="S18" s="4">
        <v>114965136</v>
      </c>
    </row>
    <row r="19" spans="1:19" ht="21" x14ac:dyDescent="0.25">
      <c r="A19" s="3" t="s">
        <v>186</v>
      </c>
      <c r="C19" s="4" t="s">
        <v>188</v>
      </c>
      <c r="E19" s="4">
        <v>700000</v>
      </c>
      <c r="G19" s="4">
        <v>1</v>
      </c>
      <c r="I19" s="4">
        <v>700000</v>
      </c>
      <c r="K19" s="4">
        <v>14554</v>
      </c>
      <c r="M19" s="4">
        <v>685446</v>
      </c>
      <c r="O19" s="4">
        <v>700000</v>
      </c>
      <c r="Q19" s="4">
        <v>14554</v>
      </c>
      <c r="S19" s="4">
        <v>685446</v>
      </c>
    </row>
    <row r="20" spans="1:19" ht="21" x14ac:dyDescent="0.25">
      <c r="A20" s="3" t="s">
        <v>110</v>
      </c>
      <c r="C20" s="4" t="s">
        <v>175</v>
      </c>
      <c r="E20" s="4">
        <v>168000</v>
      </c>
      <c r="G20" s="4">
        <v>3850</v>
      </c>
      <c r="I20" s="4">
        <v>0</v>
      </c>
      <c r="K20" s="4">
        <v>0</v>
      </c>
      <c r="M20" s="4">
        <v>0</v>
      </c>
      <c r="O20" s="4">
        <v>646800000</v>
      </c>
      <c r="Q20" s="4">
        <v>442710</v>
      </c>
      <c r="S20" s="4">
        <v>646357290</v>
      </c>
    </row>
    <row r="21" spans="1:19" ht="21" x14ac:dyDescent="0.25">
      <c r="A21" s="3" t="s">
        <v>148</v>
      </c>
      <c r="C21" s="4" t="s">
        <v>189</v>
      </c>
      <c r="E21" s="4">
        <v>800000</v>
      </c>
      <c r="G21" s="4">
        <v>13</v>
      </c>
      <c r="I21" s="4">
        <v>10400000</v>
      </c>
      <c r="K21" s="4">
        <v>1436600</v>
      </c>
      <c r="M21" s="4">
        <v>8963400</v>
      </c>
      <c r="O21" s="4">
        <v>10400000</v>
      </c>
      <c r="Q21" s="4">
        <v>1436600</v>
      </c>
      <c r="S21" s="4">
        <v>8963400</v>
      </c>
    </row>
    <row r="22" spans="1:19" ht="21" x14ac:dyDescent="0.25">
      <c r="A22" s="3" t="s">
        <v>130</v>
      </c>
      <c r="C22" s="4" t="s">
        <v>140</v>
      </c>
      <c r="E22" s="4">
        <v>130000</v>
      </c>
      <c r="G22" s="4">
        <v>10000</v>
      </c>
      <c r="I22" s="4">
        <v>0</v>
      </c>
      <c r="K22" s="4">
        <v>0</v>
      </c>
      <c r="M22" s="4">
        <v>0</v>
      </c>
      <c r="O22" s="4">
        <v>1300000000</v>
      </c>
      <c r="Q22" s="4">
        <v>0</v>
      </c>
      <c r="S22" s="4">
        <v>1300000000</v>
      </c>
    </row>
    <row r="23" spans="1:19" ht="21" x14ac:dyDescent="0.25">
      <c r="A23" s="3" t="s">
        <v>132</v>
      </c>
      <c r="C23" s="4" t="s">
        <v>141</v>
      </c>
      <c r="E23" s="4">
        <v>234000</v>
      </c>
      <c r="G23" s="4">
        <v>630</v>
      </c>
      <c r="I23" s="4">
        <v>0</v>
      </c>
      <c r="K23" s="4">
        <v>0</v>
      </c>
      <c r="M23" s="4">
        <v>0</v>
      </c>
      <c r="O23" s="4">
        <v>147420000</v>
      </c>
      <c r="Q23" s="4">
        <v>0</v>
      </c>
      <c r="S23" s="4">
        <v>147420000</v>
      </c>
    </row>
    <row r="24" spans="1:19" ht="21" x14ac:dyDescent="0.25">
      <c r="A24" s="3" t="s">
        <v>126</v>
      </c>
      <c r="C24" s="4" t="s">
        <v>142</v>
      </c>
      <c r="E24" s="4">
        <v>1135</v>
      </c>
      <c r="G24" s="4">
        <v>2000</v>
      </c>
      <c r="I24" s="4">
        <v>0</v>
      </c>
      <c r="K24" s="4">
        <v>0</v>
      </c>
      <c r="M24" s="4">
        <v>0</v>
      </c>
      <c r="O24" s="4">
        <v>2270000</v>
      </c>
      <c r="Q24" s="4">
        <v>0</v>
      </c>
      <c r="S24" s="4">
        <v>2270000</v>
      </c>
    </row>
    <row r="25" spans="1:19" ht="21" x14ac:dyDescent="0.25">
      <c r="A25" s="3" t="s">
        <v>125</v>
      </c>
      <c r="C25" s="4" t="s">
        <v>144</v>
      </c>
      <c r="E25" s="4">
        <v>119592</v>
      </c>
      <c r="G25" s="4">
        <v>10000</v>
      </c>
      <c r="I25" s="4">
        <v>0</v>
      </c>
      <c r="K25" s="4">
        <v>0</v>
      </c>
      <c r="M25" s="4">
        <v>0</v>
      </c>
      <c r="O25" s="4">
        <v>1195920000</v>
      </c>
      <c r="Q25" s="4">
        <v>2452331</v>
      </c>
      <c r="S25" s="4">
        <v>1193467669</v>
      </c>
    </row>
    <row r="26" spans="1:19" ht="21.75" thickBot="1" x14ac:dyDescent="0.3">
      <c r="A26" s="3" t="s">
        <v>71</v>
      </c>
      <c r="I26" s="7">
        <f>SUM(I9:I25)</f>
        <v>11100000</v>
      </c>
      <c r="K26" s="7">
        <f>SUM(K9:K25)</f>
        <v>1451154</v>
      </c>
      <c r="M26" s="7">
        <f>SUM(M9:M25)</f>
        <v>9648846</v>
      </c>
      <c r="O26" s="7">
        <f>SUM(O9:O25)</f>
        <v>7791138236</v>
      </c>
      <c r="Q26" s="23">
        <f>SUM(Q9:Q25)</f>
        <v>163792611</v>
      </c>
      <c r="S26" s="7">
        <f>SUM(S9:S25)</f>
        <v>7627345625</v>
      </c>
    </row>
    <row r="27" spans="1:19" ht="19.5" thickTop="1" x14ac:dyDescent="0.25"/>
  </sheetData>
  <sortState ref="A9:S24">
    <sortCondition descending="1" ref="S9:S24"/>
  </sortState>
  <mergeCells count="17"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rightToLeft="1" view="pageBreakPreview" topLeftCell="A7" zoomScale="70" zoomScaleNormal="100" zoomScaleSheetLayoutView="70" workbookViewId="0">
      <selection activeCell="F24" sqref="F24"/>
    </sheetView>
  </sheetViews>
  <sheetFormatPr defaultColWidth="9.140625"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9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8" t="str">
        <f>سهام!A2</f>
        <v>صندوق سرمایه‌گذاری مشترک گنجینه ارمغان الماس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 x14ac:dyDescent="0.25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 x14ac:dyDescent="0.25">
      <c r="A4" s="38" t="str">
        <f>سهام!A4</f>
        <v>برای ماه منتهی به 1400/06/31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customFormat="1" ht="25.5" x14ac:dyDescent="0.25">
      <c r="A5" s="43" t="s">
        <v>90</v>
      </c>
      <c r="B5" s="43"/>
      <c r="C5" s="43"/>
      <c r="D5" s="43"/>
      <c r="E5" s="43"/>
      <c r="F5" s="43"/>
      <c r="G5" s="43"/>
      <c r="H5" s="43"/>
      <c r="I5" s="22"/>
      <c r="Q5" s="22"/>
    </row>
    <row r="7" spans="1:17" s="29" customFormat="1" thickBot="1" x14ac:dyDescent="0.3">
      <c r="A7" s="54" t="s">
        <v>1</v>
      </c>
      <c r="C7" s="47" t="s">
        <v>48</v>
      </c>
      <c r="D7" s="47" t="s">
        <v>48</v>
      </c>
      <c r="E7" s="47" t="s">
        <v>48</v>
      </c>
      <c r="F7" s="47" t="s">
        <v>48</v>
      </c>
      <c r="G7" s="47" t="s">
        <v>48</v>
      </c>
      <c r="H7" s="47" t="s">
        <v>48</v>
      </c>
      <c r="I7" s="47" t="s">
        <v>48</v>
      </c>
      <c r="K7" s="47" t="s">
        <v>49</v>
      </c>
      <c r="L7" s="47" t="s">
        <v>49</v>
      </c>
      <c r="M7" s="47" t="s">
        <v>49</v>
      </c>
      <c r="N7" s="47" t="s">
        <v>49</v>
      </c>
      <c r="O7" s="47" t="s">
        <v>49</v>
      </c>
      <c r="P7" s="47" t="s">
        <v>49</v>
      </c>
      <c r="Q7" s="47" t="s">
        <v>49</v>
      </c>
    </row>
    <row r="8" spans="1:17" s="29" customFormat="1" ht="54" customHeight="1" thickBot="1" x14ac:dyDescent="0.3">
      <c r="A8" s="47" t="s">
        <v>1</v>
      </c>
      <c r="C8" s="52" t="s">
        <v>5</v>
      </c>
      <c r="D8" s="31"/>
      <c r="E8" s="52" t="s">
        <v>62</v>
      </c>
      <c r="F8" s="31"/>
      <c r="G8" s="52" t="s">
        <v>63</v>
      </c>
      <c r="H8" s="31"/>
      <c r="I8" s="53" t="s">
        <v>64</v>
      </c>
      <c r="K8" s="52" t="s">
        <v>5</v>
      </c>
      <c r="L8" s="31"/>
      <c r="M8" s="52" t="s">
        <v>62</v>
      </c>
      <c r="N8" s="31"/>
      <c r="O8" s="52" t="s">
        <v>63</v>
      </c>
      <c r="P8" s="31"/>
      <c r="Q8" s="53" t="s">
        <v>64</v>
      </c>
    </row>
    <row r="9" spans="1:17" ht="21" x14ac:dyDescent="0.25">
      <c r="A9" s="3" t="s">
        <v>148</v>
      </c>
      <c r="C9" s="4">
        <v>800000</v>
      </c>
      <c r="E9" s="4">
        <v>14931426240</v>
      </c>
      <c r="G9" s="4">
        <v>13043715869</v>
      </c>
      <c r="I9" s="4">
        <v>1887710371</v>
      </c>
      <c r="K9" s="4">
        <v>800000</v>
      </c>
      <c r="M9" s="4">
        <v>14931426240</v>
      </c>
      <c r="O9" s="4">
        <v>11187749228</v>
      </c>
      <c r="Q9" s="4">
        <v>3743677012</v>
      </c>
    </row>
    <row r="10" spans="1:17" ht="21" x14ac:dyDescent="0.25">
      <c r="A10" s="3" t="s">
        <v>130</v>
      </c>
      <c r="C10" s="4">
        <v>153813</v>
      </c>
      <c r="E10" s="4">
        <v>16526724569</v>
      </c>
      <c r="G10" s="4">
        <v>18774744135</v>
      </c>
      <c r="I10" s="4">
        <v>-2248019565</v>
      </c>
      <c r="K10" s="4">
        <v>153813</v>
      </c>
      <c r="M10" s="4">
        <v>16526724569</v>
      </c>
      <c r="O10" s="4">
        <v>13917002957</v>
      </c>
      <c r="Q10" s="4">
        <v>2609721612</v>
      </c>
    </row>
    <row r="11" spans="1:17" ht="21" x14ac:dyDescent="0.25">
      <c r="A11" s="3" t="s">
        <v>183</v>
      </c>
      <c r="C11" s="4">
        <v>310000</v>
      </c>
      <c r="E11" s="4">
        <v>13589657550</v>
      </c>
      <c r="G11" s="4">
        <v>15135592215</v>
      </c>
      <c r="I11" s="4">
        <v>-1545934665</v>
      </c>
      <c r="K11" s="4">
        <v>310000</v>
      </c>
      <c r="M11" s="4">
        <v>13589657550</v>
      </c>
      <c r="O11" s="4">
        <v>15135592215</v>
      </c>
      <c r="Q11" s="4">
        <v>-1545934665</v>
      </c>
    </row>
    <row r="12" spans="1:17" ht="21" x14ac:dyDescent="0.25">
      <c r="A12" s="3" t="s">
        <v>187</v>
      </c>
      <c r="C12" s="4">
        <v>370000</v>
      </c>
      <c r="E12" s="4">
        <v>21446330535</v>
      </c>
      <c r="G12" s="4">
        <v>19620737905</v>
      </c>
      <c r="I12" s="4">
        <v>1825592630</v>
      </c>
      <c r="K12" s="4">
        <v>370000</v>
      </c>
      <c r="M12" s="4">
        <v>21446330535</v>
      </c>
      <c r="O12" s="4">
        <v>19620737905</v>
      </c>
      <c r="Q12" s="4">
        <v>1825592630</v>
      </c>
    </row>
    <row r="13" spans="1:17" ht="21" x14ac:dyDescent="0.25">
      <c r="A13" s="3" t="s">
        <v>154</v>
      </c>
      <c r="C13" s="4">
        <v>3783444</v>
      </c>
      <c r="E13" s="4">
        <v>14709007039</v>
      </c>
      <c r="G13" s="4">
        <v>17079800076</v>
      </c>
      <c r="I13" s="4">
        <v>-2370793036</v>
      </c>
      <c r="K13" s="4">
        <v>3783444</v>
      </c>
      <c r="M13" s="4">
        <v>14709007039</v>
      </c>
      <c r="O13" s="4">
        <v>15869157938</v>
      </c>
      <c r="Q13" s="4">
        <v>-1160150898</v>
      </c>
    </row>
    <row r="14" spans="1:17" ht="21" x14ac:dyDescent="0.25">
      <c r="A14" s="3" t="s">
        <v>126</v>
      </c>
      <c r="C14" s="4">
        <v>1</v>
      </c>
      <c r="E14" s="4">
        <v>18330</v>
      </c>
      <c r="G14" s="4">
        <v>-2726469</v>
      </c>
      <c r="I14" s="4">
        <v>2744799</v>
      </c>
      <c r="K14" s="4">
        <v>1</v>
      </c>
      <c r="M14" s="4">
        <v>18330</v>
      </c>
      <c r="O14" s="4">
        <v>18994</v>
      </c>
      <c r="Q14" s="4">
        <v>-663</v>
      </c>
    </row>
    <row r="15" spans="1:17" ht="21" x14ac:dyDescent="0.25">
      <c r="A15" s="3" t="s">
        <v>181</v>
      </c>
      <c r="C15" s="4">
        <v>1120000</v>
      </c>
      <c r="E15" s="4">
        <v>5148065664</v>
      </c>
      <c r="G15" s="4">
        <v>3736349521</v>
      </c>
      <c r="I15" s="4">
        <v>1411716143</v>
      </c>
      <c r="K15" s="4">
        <v>1120000</v>
      </c>
      <c r="M15" s="4">
        <v>5148065664</v>
      </c>
      <c r="O15" s="4">
        <v>3736349521</v>
      </c>
      <c r="Q15" s="4">
        <v>1411716143</v>
      </c>
    </row>
    <row r="16" spans="1:17" ht="21" x14ac:dyDescent="0.25">
      <c r="A16" s="3" t="s">
        <v>180</v>
      </c>
      <c r="C16" s="4">
        <v>650802</v>
      </c>
      <c r="E16" s="4">
        <v>6190470568</v>
      </c>
      <c r="G16" s="4">
        <v>4970128039</v>
      </c>
      <c r="I16" s="4">
        <v>1220342529</v>
      </c>
      <c r="K16" s="4">
        <v>650802</v>
      </c>
      <c r="M16" s="4">
        <v>6190470568</v>
      </c>
      <c r="O16" s="4">
        <v>4970128039</v>
      </c>
      <c r="Q16" s="4">
        <v>1220342529</v>
      </c>
    </row>
    <row r="17" spans="1:17" ht="21" x14ac:dyDescent="0.25">
      <c r="A17" s="3" t="s">
        <v>125</v>
      </c>
      <c r="C17" s="4">
        <v>79592</v>
      </c>
      <c r="E17" s="4">
        <v>7173667830</v>
      </c>
      <c r="G17" s="4">
        <v>6982201235</v>
      </c>
      <c r="I17" s="4">
        <v>191466595</v>
      </c>
      <c r="K17" s="4">
        <v>79592</v>
      </c>
      <c r="M17" s="4">
        <v>7173667830</v>
      </c>
      <c r="O17" s="4">
        <v>5501558224</v>
      </c>
      <c r="Q17" s="4">
        <v>1672109606</v>
      </c>
    </row>
    <row r="18" spans="1:17" ht="21" x14ac:dyDescent="0.25">
      <c r="A18" s="3" t="s">
        <v>178</v>
      </c>
      <c r="C18" s="4">
        <v>607472</v>
      </c>
      <c r="E18" s="4">
        <v>12871223499</v>
      </c>
      <c r="G18" s="4">
        <v>12342878765</v>
      </c>
      <c r="I18" s="4">
        <v>528344734</v>
      </c>
      <c r="K18" s="4">
        <v>607472</v>
      </c>
      <c r="M18" s="4">
        <v>12871223499</v>
      </c>
      <c r="O18" s="4">
        <v>12342878765</v>
      </c>
      <c r="Q18" s="4">
        <v>528344734</v>
      </c>
    </row>
    <row r="19" spans="1:17" ht="21" x14ac:dyDescent="0.25">
      <c r="A19" s="3" t="s">
        <v>135</v>
      </c>
      <c r="C19" s="4">
        <v>578</v>
      </c>
      <c r="E19" s="4">
        <v>10847709</v>
      </c>
      <c r="G19" s="4">
        <v>518436142</v>
      </c>
      <c r="I19" s="4">
        <v>-507588432</v>
      </c>
      <c r="K19" s="4">
        <v>578</v>
      </c>
      <c r="M19" s="4">
        <v>10847709</v>
      </c>
      <c r="O19" s="4">
        <v>10010763</v>
      </c>
      <c r="Q19" s="4">
        <v>836946</v>
      </c>
    </row>
    <row r="20" spans="1:17" ht="21" x14ac:dyDescent="0.25">
      <c r="A20" s="3" t="s">
        <v>113</v>
      </c>
      <c r="C20" s="4">
        <v>1220847</v>
      </c>
      <c r="E20" s="4">
        <v>12002335477</v>
      </c>
      <c r="G20" s="4">
        <v>15388231937</v>
      </c>
      <c r="I20" s="4">
        <v>-3385896459</v>
      </c>
      <c r="K20" s="4">
        <v>1220847</v>
      </c>
      <c r="M20" s="4">
        <v>12002335477</v>
      </c>
      <c r="O20" s="4">
        <v>13929677930</v>
      </c>
      <c r="Q20" s="4">
        <v>-1927342452</v>
      </c>
    </row>
    <row r="21" spans="1:17" ht="21" x14ac:dyDescent="0.25">
      <c r="A21" s="3" t="s">
        <v>160</v>
      </c>
      <c r="C21" s="4">
        <v>289000</v>
      </c>
      <c r="E21" s="4">
        <v>6817165078</v>
      </c>
      <c r="G21" s="4">
        <v>7811155435</v>
      </c>
      <c r="I21" s="4">
        <v>-993990356</v>
      </c>
      <c r="K21" s="4">
        <v>289000</v>
      </c>
      <c r="M21" s="4">
        <v>6817165078</v>
      </c>
      <c r="O21" s="4">
        <v>6941670187</v>
      </c>
      <c r="Q21" s="4">
        <v>-124505108</v>
      </c>
    </row>
    <row r="22" spans="1:17" ht="21" x14ac:dyDescent="0.25">
      <c r="A22" s="3" t="s">
        <v>179</v>
      </c>
      <c r="C22" s="4">
        <v>340221</v>
      </c>
      <c r="E22" s="4">
        <v>12929259269</v>
      </c>
      <c r="G22" s="4">
        <v>15080380524</v>
      </c>
      <c r="I22" s="4">
        <v>-2151121254</v>
      </c>
      <c r="K22" s="4">
        <v>340221</v>
      </c>
      <c r="M22" s="4">
        <v>12929259269</v>
      </c>
      <c r="O22" s="4">
        <v>15080380524</v>
      </c>
      <c r="Q22" s="4">
        <v>-2151121254</v>
      </c>
    </row>
    <row r="23" spans="1:17" ht="21" x14ac:dyDescent="0.25">
      <c r="A23" s="3" t="s">
        <v>127</v>
      </c>
      <c r="C23" s="4">
        <v>450000</v>
      </c>
      <c r="E23" s="4">
        <v>4813190100</v>
      </c>
      <c r="G23" s="4">
        <v>5318664525</v>
      </c>
      <c r="I23" s="4">
        <v>-505474425</v>
      </c>
      <c r="K23" s="4">
        <v>450000</v>
      </c>
      <c r="M23" s="4">
        <v>4813190100</v>
      </c>
      <c r="O23" s="4">
        <v>6415920690</v>
      </c>
      <c r="Q23" s="4">
        <v>-1602730590</v>
      </c>
    </row>
    <row r="24" spans="1:17" ht="21" x14ac:dyDescent="0.25">
      <c r="A24" s="3" t="s">
        <v>185</v>
      </c>
      <c r="C24" s="4">
        <v>700000</v>
      </c>
      <c r="E24" s="4">
        <v>12921655950</v>
      </c>
      <c r="G24" s="4">
        <v>14330214304</v>
      </c>
      <c r="I24" s="4">
        <v>-1408558354</v>
      </c>
      <c r="K24" s="4">
        <v>700000</v>
      </c>
      <c r="M24" s="4">
        <v>12921655950</v>
      </c>
      <c r="O24" s="4">
        <v>14330214304</v>
      </c>
      <c r="Q24" s="4">
        <v>-1408558354</v>
      </c>
    </row>
    <row r="25" spans="1:17" ht="21" x14ac:dyDescent="0.25">
      <c r="A25" s="3" t="s">
        <v>153</v>
      </c>
      <c r="C25" s="4">
        <v>1411000</v>
      </c>
      <c r="E25" s="4">
        <v>14166305955</v>
      </c>
      <c r="G25" s="4">
        <v>17981893030</v>
      </c>
      <c r="I25" s="4">
        <v>-3815587075</v>
      </c>
      <c r="K25" s="4">
        <v>1411000</v>
      </c>
      <c r="M25" s="4">
        <v>14166305955</v>
      </c>
      <c r="O25" s="4">
        <v>15712156914</v>
      </c>
      <c r="Q25" s="4">
        <v>-1545850959</v>
      </c>
    </row>
    <row r="26" spans="1:17" ht="21" x14ac:dyDescent="0.25">
      <c r="A26" s="3" t="s">
        <v>123</v>
      </c>
      <c r="C26" s="4">
        <v>423500</v>
      </c>
      <c r="E26" s="4">
        <v>6748312205</v>
      </c>
      <c r="G26" s="4">
        <v>7598692158</v>
      </c>
      <c r="I26" s="4">
        <v>-850379952</v>
      </c>
      <c r="K26" s="4">
        <v>423500</v>
      </c>
      <c r="M26" s="4">
        <v>6748312205</v>
      </c>
      <c r="O26" s="4">
        <v>6478841138</v>
      </c>
      <c r="Q26" s="4">
        <v>269471067</v>
      </c>
    </row>
    <row r="27" spans="1:17" ht="21" x14ac:dyDescent="0.25">
      <c r="A27" s="3" t="s">
        <v>186</v>
      </c>
      <c r="C27" s="4">
        <v>700000</v>
      </c>
      <c r="E27" s="4">
        <v>6650095095</v>
      </c>
      <c r="G27" s="4">
        <v>8644642086</v>
      </c>
      <c r="I27" s="4">
        <v>-1994546991</v>
      </c>
      <c r="K27" s="4">
        <v>700000</v>
      </c>
      <c r="M27" s="4">
        <v>6650095095</v>
      </c>
      <c r="O27" s="4">
        <v>8644642086</v>
      </c>
      <c r="Q27" s="4">
        <v>-1994546991</v>
      </c>
    </row>
    <row r="28" spans="1:17" ht="21" x14ac:dyDescent="0.25">
      <c r="A28" s="3" t="s">
        <v>156</v>
      </c>
      <c r="C28" s="4">
        <v>69000</v>
      </c>
      <c r="E28" s="4">
        <v>829932345</v>
      </c>
      <c r="G28" s="4">
        <v>1901718017</v>
      </c>
      <c r="I28" s="4">
        <v>-1071785672</v>
      </c>
      <c r="K28" s="4">
        <v>69000</v>
      </c>
      <c r="M28" s="4">
        <v>829932345</v>
      </c>
      <c r="O28" s="4">
        <v>885037392</v>
      </c>
      <c r="Q28" s="4">
        <v>-55105047</v>
      </c>
    </row>
    <row r="29" spans="1:17" ht="21" x14ac:dyDescent="0.25">
      <c r="A29" s="3" t="s">
        <v>182</v>
      </c>
      <c r="C29" s="4">
        <v>772000</v>
      </c>
      <c r="E29" s="4">
        <v>10022330196</v>
      </c>
      <c r="G29" s="4">
        <v>10991109501</v>
      </c>
      <c r="I29" s="4">
        <v>-968779305</v>
      </c>
      <c r="K29" s="4">
        <v>772000</v>
      </c>
      <c r="M29" s="4">
        <v>10022330196</v>
      </c>
      <c r="O29" s="4">
        <v>10991109501</v>
      </c>
      <c r="Q29" s="4">
        <v>-968779305</v>
      </c>
    </row>
    <row r="30" spans="1:17" ht="21" x14ac:dyDescent="0.25">
      <c r="A30" s="3" t="s">
        <v>147</v>
      </c>
      <c r="C30" s="4">
        <v>177832</v>
      </c>
      <c r="E30" s="4">
        <v>16740311518</v>
      </c>
      <c r="G30" s="4">
        <v>18262232443</v>
      </c>
      <c r="I30" s="4">
        <v>-1521920924</v>
      </c>
      <c r="K30" s="4">
        <v>177832</v>
      </c>
      <c r="M30" s="4">
        <v>16740311518</v>
      </c>
      <c r="O30" s="4">
        <v>14977148615</v>
      </c>
      <c r="Q30" s="4">
        <v>1763162903</v>
      </c>
    </row>
    <row r="31" spans="1:17" ht="21" x14ac:dyDescent="0.25">
      <c r="A31" s="3" t="s">
        <v>159</v>
      </c>
      <c r="C31" s="4">
        <v>410000</v>
      </c>
      <c r="E31" s="4">
        <v>9345362265</v>
      </c>
      <c r="G31" s="4">
        <v>10569029257</v>
      </c>
      <c r="I31" s="4">
        <v>-1223666992</v>
      </c>
      <c r="K31" s="4">
        <v>410000</v>
      </c>
      <c r="M31" s="4">
        <v>9345362265</v>
      </c>
      <c r="O31" s="4">
        <v>9958770796</v>
      </c>
      <c r="Q31" s="4">
        <v>-613408531</v>
      </c>
    </row>
    <row r="32" spans="1:17" ht="21" x14ac:dyDescent="0.25">
      <c r="A32" s="3" t="s">
        <v>155</v>
      </c>
      <c r="C32" s="4">
        <v>66200</v>
      </c>
      <c r="E32" s="4">
        <v>10604786238</v>
      </c>
      <c r="G32" s="4">
        <v>12968139313</v>
      </c>
      <c r="I32" s="4">
        <v>-2363353074</v>
      </c>
      <c r="K32" s="4">
        <v>66200</v>
      </c>
      <c r="M32" s="4">
        <v>10604786238</v>
      </c>
      <c r="O32" s="4">
        <v>13275488588</v>
      </c>
      <c r="Q32" s="4">
        <v>-2670702349</v>
      </c>
    </row>
    <row r="33" spans="1:17" ht="21" x14ac:dyDescent="0.25">
      <c r="A33" s="3" t="s">
        <v>151</v>
      </c>
      <c r="C33" s="4">
        <v>0</v>
      </c>
      <c r="E33" s="4">
        <v>0</v>
      </c>
      <c r="G33" s="4">
        <v>0</v>
      </c>
      <c r="I33" s="4">
        <v>0</v>
      </c>
      <c r="K33" s="4">
        <v>1135031</v>
      </c>
      <c r="M33" s="4">
        <v>10134189093</v>
      </c>
      <c r="O33" s="4">
        <v>9311146683</v>
      </c>
      <c r="Q33" s="4">
        <v>823042410</v>
      </c>
    </row>
    <row r="34" spans="1:17" ht="21" x14ac:dyDescent="0.25">
      <c r="A34" s="3" t="s">
        <v>102</v>
      </c>
      <c r="C34" s="4">
        <v>0</v>
      </c>
      <c r="E34" s="4">
        <v>0</v>
      </c>
      <c r="G34" s="4">
        <v>-32184917</v>
      </c>
      <c r="I34" s="4">
        <v>32184917</v>
      </c>
      <c r="K34" s="4">
        <v>0</v>
      </c>
      <c r="M34" s="4">
        <v>0</v>
      </c>
      <c r="O34" s="4">
        <v>0</v>
      </c>
      <c r="Q34" s="4">
        <v>0</v>
      </c>
    </row>
    <row r="35" spans="1:17" ht="21" x14ac:dyDescent="0.25">
      <c r="A35" s="3" t="s">
        <v>110</v>
      </c>
      <c r="C35" s="4">
        <v>0</v>
      </c>
      <c r="E35" s="4">
        <v>0</v>
      </c>
      <c r="G35" s="4">
        <v>-1935664110</v>
      </c>
      <c r="I35" s="4">
        <v>1935664110</v>
      </c>
      <c r="K35" s="4">
        <v>0</v>
      </c>
      <c r="M35" s="4">
        <v>0</v>
      </c>
      <c r="O35" s="4">
        <v>0</v>
      </c>
      <c r="Q35" s="4">
        <v>0</v>
      </c>
    </row>
    <row r="36" spans="1:17" ht="21" x14ac:dyDescent="0.25">
      <c r="A36" s="3" t="s">
        <v>150</v>
      </c>
      <c r="C36" s="4">
        <v>0</v>
      </c>
      <c r="E36" s="4">
        <v>0</v>
      </c>
      <c r="G36" s="4">
        <v>3425318230</v>
      </c>
      <c r="I36" s="4">
        <v>-3425318230</v>
      </c>
      <c r="K36" s="4">
        <v>0</v>
      </c>
      <c r="M36" s="4">
        <v>0</v>
      </c>
      <c r="O36" s="4">
        <v>0</v>
      </c>
      <c r="Q36" s="4">
        <v>0</v>
      </c>
    </row>
    <row r="37" spans="1:17" ht="21" x14ac:dyDescent="0.25">
      <c r="A37" s="3" t="s">
        <v>149</v>
      </c>
      <c r="C37" s="4">
        <v>0</v>
      </c>
      <c r="E37" s="4">
        <v>0</v>
      </c>
      <c r="G37" s="4">
        <v>1365500221</v>
      </c>
      <c r="I37" s="4">
        <v>-1365500221</v>
      </c>
      <c r="K37" s="4">
        <v>0</v>
      </c>
      <c r="M37" s="4">
        <v>0</v>
      </c>
      <c r="O37" s="4">
        <v>0</v>
      </c>
      <c r="Q37" s="4">
        <v>0</v>
      </c>
    </row>
    <row r="38" spans="1:17" ht="21" x14ac:dyDescent="0.25">
      <c r="A38" s="3" t="s">
        <v>152</v>
      </c>
      <c r="C38" s="4">
        <v>0</v>
      </c>
      <c r="E38" s="4">
        <v>0</v>
      </c>
      <c r="G38" s="4">
        <v>151241888</v>
      </c>
      <c r="I38" s="4">
        <v>-151241888</v>
      </c>
      <c r="K38" s="4">
        <v>0</v>
      </c>
      <c r="M38" s="4">
        <v>0</v>
      </c>
      <c r="O38" s="4">
        <v>0</v>
      </c>
      <c r="Q38" s="4">
        <v>0</v>
      </c>
    </row>
    <row r="39" spans="1:17" ht="21" x14ac:dyDescent="0.25">
      <c r="A39" s="3" t="s">
        <v>118</v>
      </c>
      <c r="C39" s="4">
        <v>0</v>
      </c>
      <c r="E39" s="4">
        <v>0</v>
      </c>
      <c r="G39" s="4">
        <v>283115199</v>
      </c>
      <c r="I39" s="4">
        <v>-283115199</v>
      </c>
      <c r="K39" s="4">
        <v>0</v>
      </c>
      <c r="M39" s="4">
        <v>0</v>
      </c>
      <c r="O39" s="4">
        <v>0</v>
      </c>
      <c r="Q39" s="4">
        <v>0</v>
      </c>
    </row>
    <row r="40" spans="1:17" ht="21" x14ac:dyDescent="0.25">
      <c r="A40" s="3" t="s">
        <v>157</v>
      </c>
      <c r="C40" s="4">
        <v>0</v>
      </c>
      <c r="E40" s="4">
        <v>0</v>
      </c>
      <c r="G40" s="4">
        <v>581662368</v>
      </c>
      <c r="I40" s="4">
        <v>-581662368</v>
      </c>
      <c r="K40" s="4">
        <v>0</v>
      </c>
      <c r="M40" s="4">
        <v>0</v>
      </c>
      <c r="O40" s="4">
        <v>0</v>
      </c>
      <c r="Q40" s="4">
        <v>0</v>
      </c>
    </row>
    <row r="41" spans="1:17" ht="21" x14ac:dyDescent="0.25">
      <c r="A41" s="3" t="s">
        <v>158</v>
      </c>
      <c r="C41" s="4">
        <v>0</v>
      </c>
      <c r="E41" s="4">
        <v>0</v>
      </c>
      <c r="G41" s="4">
        <v>1295149848</v>
      </c>
      <c r="I41" s="4">
        <v>-1295149848</v>
      </c>
      <c r="K41" s="4">
        <v>0</v>
      </c>
      <c r="M41" s="4">
        <v>0</v>
      </c>
      <c r="O41" s="4">
        <v>0</v>
      </c>
      <c r="Q41" s="4">
        <v>0</v>
      </c>
    </row>
    <row r="42" spans="1:17" ht="19.5" thickBot="1" x14ac:dyDescent="0.3">
      <c r="A42" s="2" t="s">
        <v>71</v>
      </c>
      <c r="C42"/>
      <c r="E42" s="7">
        <f>SUM(E9:E41)</f>
        <v>237188481224</v>
      </c>
      <c r="G42" s="7">
        <f>SUM(G9:G41)</f>
        <v>264182098690</v>
      </c>
      <c r="I42" s="23">
        <f>SUM(I9:I41)</f>
        <v>-26993617457</v>
      </c>
      <c r="K42" s="7">
        <f>SUM(K9:K41)</f>
        <v>16040333</v>
      </c>
      <c r="M42" s="7">
        <f>SUM(M9:M41)</f>
        <v>247322670317</v>
      </c>
      <c r="O42" s="7">
        <f>SUM(O9:O41)</f>
        <v>249223389897</v>
      </c>
      <c r="Q42" s="23">
        <f>SUM(Q9:Q41)</f>
        <v>-1900719574</v>
      </c>
    </row>
    <row r="43" spans="1:17" ht="19.5" thickTop="1" x14ac:dyDescent="0.25"/>
  </sheetData>
  <sortState ref="A9:Q45">
    <sortCondition descending="1" ref="Q9:Q45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Windows User</cp:lastModifiedBy>
  <cp:lastPrinted>2021-09-28T09:53:35Z</cp:lastPrinted>
  <dcterms:created xsi:type="dcterms:W3CDTF">2019-12-01T07:29:58Z</dcterms:created>
  <dcterms:modified xsi:type="dcterms:W3CDTF">2021-09-28T09:54:42Z</dcterms:modified>
</cp:coreProperties>
</file>