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Z:\share\آقای باقری\پرتفوی مرداد 1400\"/>
    </mc:Choice>
  </mc:AlternateContent>
  <xr:revisionPtr revIDLastSave="0" documentId="13_ncr:1_{7ED98D8A-F5B7-406B-B87D-3EB993FAE833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'!$A$9:$Q$40</definedName>
    <definedName name="_xlnm.Print_Area" localSheetId="2">'اوراق مشارکت'!$A$1:$AK$17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'!$A$1:$K$13</definedName>
    <definedName name="_xlnm.Print_Area" localSheetId="7">'درآمد سود سهام '!$A$1:$S$25</definedName>
    <definedName name="_xlnm.Print_Area" localSheetId="8">'درآمد ناشی از تغییر قیمت اوراق '!$A$1:$Q$43</definedName>
    <definedName name="_xlnm.Print_Area" localSheetId="9">'درآمد ناشی از فروش '!$A$1:$Q$42</definedName>
    <definedName name="_xlnm.Print_Area" localSheetId="13">'سایر درآمدها '!$A$1:$F$13</definedName>
    <definedName name="_xlnm.Print_Area" localSheetId="5">'سپرده '!$A$1:$S$15</definedName>
    <definedName name="_xlnm.Print_Area" localSheetId="11">'سرمایه‌گذاری در اوراق بهادار '!$A$1:$Q$12</definedName>
    <definedName name="_xlnm.Print_Area" localSheetId="10">'سرمایه‌گذاری در سهام '!$A$1:$U$58</definedName>
    <definedName name="_xlnm.Print_Area" localSheetId="6">'سود اوراق بهادار و سپرده بانکی '!$A$1:$S$13</definedName>
    <definedName name="_xlnm.Print_Area" localSheetId="0">سهام!$A$1:$Y$48</definedName>
    <definedName name="_xlnm.Print_Area" localSheetId="4">'گواهی سپرده '!$A$1:$AE$13</definedName>
  </definedNames>
  <calcPr calcId="181029"/>
</workbook>
</file>

<file path=xl/calcChain.xml><?xml version="1.0" encoding="utf-8"?>
<calcChain xmlns="http://schemas.openxmlformats.org/spreadsheetml/2006/main">
  <c r="G11" i="15" l="1"/>
  <c r="E11" i="15"/>
  <c r="C11" i="15"/>
  <c r="E12" i="14"/>
  <c r="C12" i="14"/>
  <c r="I12" i="13"/>
  <c r="E12" i="13"/>
  <c r="U57" i="11"/>
  <c r="S57" i="11"/>
  <c r="Q57" i="11"/>
  <c r="O57" i="11"/>
  <c r="M57" i="11"/>
  <c r="K57" i="11"/>
  <c r="I57" i="11"/>
  <c r="G57" i="11"/>
  <c r="E57" i="11"/>
  <c r="C57" i="11"/>
  <c r="Q41" i="10"/>
  <c r="O41" i="10"/>
  <c r="M41" i="10"/>
  <c r="K41" i="10"/>
  <c r="I41" i="10"/>
  <c r="G41" i="10"/>
  <c r="E41" i="10"/>
  <c r="C41" i="10"/>
  <c r="Q42" i="9"/>
  <c r="O42" i="9"/>
  <c r="M42" i="9"/>
  <c r="K42" i="9"/>
  <c r="I42" i="9"/>
  <c r="G42" i="9"/>
  <c r="E42" i="9"/>
  <c r="S24" i="8"/>
  <c r="Q24" i="8"/>
  <c r="O24" i="8"/>
  <c r="M24" i="8"/>
  <c r="K24" i="8"/>
  <c r="I24" i="8"/>
  <c r="S14" i="6"/>
  <c r="Q14" i="6"/>
  <c r="O14" i="6"/>
  <c r="M14" i="6"/>
  <c r="K14" i="6"/>
  <c r="Y46" i="1"/>
  <c r="W46" i="1"/>
  <c r="U46" i="1"/>
  <c r="S46" i="1"/>
  <c r="Q46" i="1"/>
  <c r="O46" i="1"/>
  <c r="M46" i="1"/>
  <c r="K46" i="1"/>
  <c r="I46" i="1"/>
  <c r="G46" i="1"/>
  <c r="E46" i="1"/>
  <c r="C46" i="1"/>
  <c r="K7" i="6" l="1"/>
  <c r="K7" i="5"/>
  <c r="O7" i="3"/>
  <c r="C7" i="2"/>
  <c r="S12" i="7"/>
  <c r="Q12" i="7"/>
  <c r="O12" i="7"/>
  <c r="M12" i="7"/>
  <c r="K12" i="7"/>
  <c r="I12" i="7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1" i="12" l="1"/>
  <c r="L9" i="13" l="1"/>
  <c r="L10" i="13"/>
  <c r="L11" i="13"/>
  <c r="C11" i="12"/>
  <c r="E11" i="12"/>
  <c r="G11" i="12"/>
  <c r="I11" i="12"/>
  <c r="K11" i="12"/>
  <c r="M11" i="12"/>
  <c r="O11" i="12"/>
  <c r="C11" i="4"/>
  <c r="E11" i="4"/>
  <c r="G11" i="4"/>
  <c r="I11" i="4"/>
  <c r="K11" i="4"/>
  <c r="O15" i="3"/>
  <c r="Q15" i="3"/>
  <c r="S15" i="3"/>
  <c r="U15" i="3"/>
  <c r="W15" i="3"/>
  <c r="Y15" i="3"/>
  <c r="AA15" i="3"/>
  <c r="AC15" i="3"/>
  <c r="AG15" i="3"/>
  <c r="AI15" i="3"/>
  <c r="AK15" i="3"/>
  <c r="L12" i="13" l="1"/>
</calcChain>
</file>

<file path=xl/sharedStrings.xml><?xml version="1.0" encoding="utf-8"?>
<sst xmlns="http://schemas.openxmlformats.org/spreadsheetml/2006/main" count="837" uniqueCount="288">
  <si>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</si>
  <si>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</si>
  <si>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</si>
  <si>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</si>
  <si>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</si>
  <si>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</si>
  <si>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</si>
  <si>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</si>
  <si>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</si>
  <si>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</si>
  <si>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</si>
  <si>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</si>
  <si>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</si>
  <si>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</si>
  <si>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</si>
  <si>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</si>
  <si>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</si>
  <si>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</si>
  <si>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</si>
  <si>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</si>
  <si>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</si>
  <si>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</si>
  <si>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</si>
  <si>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</si>
  <si>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</si>
  <si>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</si>
  <si>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</si>
  <si>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</si>
  <si>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</si>
  <si>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</si>
  <si>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</si>
  <si>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</si>
  <si>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</si>
  <si>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</si>
  <si>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</si>
  <si>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</si>
  <si>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</si>
  <si>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</si>
  <si>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</si>
  <si>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</si>
  <si>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</si>
  <si>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</si>
  <si>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</si>
  <si>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</si>
  <si>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</si>
  <si>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</si>
  <si>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</si>
  <si>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</si>
  <si>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</si>
  <si>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</si>
  <si>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</si>
  <si>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</si>
  <si>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</si>
  <si>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</si>
  <si>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</si>
  <si>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</si>
  <si>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</si>
  <si>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</si>
  <si>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</si>
  <si>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</si>
  <si>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</si>
  <si>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</si>
  <si>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</si>
  <si>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</si>
  <si>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</si>
  <si>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</si>
  <si>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</si>
  <si>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</si>
  <si>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</si>
  <si>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</si>
  <si>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</si>
  <si>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</si>
  <si>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</si>
  <si>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</si>
  <si>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</si>
  <si>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</si>
  <si>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</si>
  <si>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</si>
  <si>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</si>
  <si>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</si>
  <si>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</si>
  <si>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</si>
  <si>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</si>
  <si>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</si>
  <si>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</si>
  <si>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</si>
  <si>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</si>
  <si>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</si>
  <si>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</si>
  <si>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</si>
  <si>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</si>
  <si>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</si>
  <si>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</si>
  <si>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</si>
  <si>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</si>
  <si>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</si>
  <si>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</si>
  <si>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</si>
  <si>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</si>
  <si>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</si>
  <si>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</si>
  <si>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</si>
  <si>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</si>
  <si>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</si>
  <si>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</si>
  <si>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</si>
  <si>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 xml:space="preserve">بانک پارسیان </t>
  </si>
  <si>
    <t>1398/10/04</t>
  </si>
  <si>
    <t>پالایش نفت اصفهان</t>
  </si>
  <si>
    <t>بانک ملت</t>
  </si>
  <si>
    <t>پالایش نفت بندرعباس</t>
  </si>
  <si>
    <t>پالایش نفت تهران</t>
  </si>
  <si>
    <t>پتروشیمی پردیس</t>
  </si>
  <si>
    <t>توسعه‌معادن‌وفلزات‌</t>
  </si>
  <si>
    <t>ملی‌ صنایع‌ مس‌ ایران‌</t>
  </si>
  <si>
    <t>1399/03/31</t>
  </si>
  <si>
    <t>0203466325003</t>
  </si>
  <si>
    <t>20100378729603</t>
  </si>
  <si>
    <t>سرمایه‌گذاری‌غدیر(هلدینگ‌</t>
  </si>
  <si>
    <t>0.00%</t>
  </si>
  <si>
    <t>تولیدمواداولیه‌داروپخش‌</t>
  </si>
  <si>
    <t>0.01%</t>
  </si>
  <si>
    <t>سرمایه‌گذاری در سهام</t>
  </si>
  <si>
    <t>سرمایه‌گذاری در اوراق بهادار</t>
  </si>
  <si>
    <t>درآمد سپرده بانکی</t>
  </si>
  <si>
    <t>بانک دی</t>
  </si>
  <si>
    <t>فولاد  خوزستان</t>
  </si>
  <si>
    <t>بانک‌پارسیان‌</t>
  </si>
  <si>
    <t>پتروشیمی غدیر</t>
  </si>
  <si>
    <t>سپیدار سیستم آسیا</t>
  </si>
  <si>
    <t>باما</t>
  </si>
  <si>
    <t>0.04%</t>
  </si>
  <si>
    <t>زامیاد</t>
  </si>
  <si>
    <t>گسترش‌سرمایه‌گذاری‌ایران‌خودرو</t>
  </si>
  <si>
    <t>پلی پروپیلن جم - جم پیلن</t>
  </si>
  <si>
    <t>تامین سرمایه دماوند</t>
  </si>
  <si>
    <t>فرآوری معدنی اپال کانی پارس</t>
  </si>
  <si>
    <t>ح . توسعه‌معادن‌وفلزات‌</t>
  </si>
  <si>
    <t>گروه‌صنعتی‌سپاهان‌</t>
  </si>
  <si>
    <t>سیمان‌ داراب‌</t>
  </si>
  <si>
    <t>پتروشیمی‌ خارک‌</t>
  </si>
  <si>
    <t>حفاری شمال</t>
  </si>
  <si>
    <t>فولاد امیرکبیرکاشان</t>
  </si>
  <si>
    <t>ح . تامین سرمایه دماوند</t>
  </si>
  <si>
    <t>1400/02/20</t>
  </si>
  <si>
    <t>1400/02/22</t>
  </si>
  <si>
    <t>4.93%</t>
  </si>
  <si>
    <t>5.56%</t>
  </si>
  <si>
    <t>1400/03/04</t>
  </si>
  <si>
    <t>1400/03/26</t>
  </si>
  <si>
    <t>1400/03/18</t>
  </si>
  <si>
    <t>0.61%</t>
  </si>
  <si>
    <t>0.17%</t>
  </si>
  <si>
    <t>-1.69%</t>
  </si>
  <si>
    <t>1.71%</t>
  </si>
  <si>
    <t>0.94%</t>
  </si>
  <si>
    <t>پتروشیمی تندگویان</t>
  </si>
  <si>
    <t>2.25%</t>
  </si>
  <si>
    <t>4.98%</t>
  </si>
  <si>
    <t>4.95%</t>
  </si>
  <si>
    <t>تولید ژلاتین کپسول ایران</t>
  </si>
  <si>
    <t>تولیدات پتروشیمی قائد بصیر</t>
  </si>
  <si>
    <t>4.24%</t>
  </si>
  <si>
    <t>1.64%</t>
  </si>
  <si>
    <t>0.02%</t>
  </si>
  <si>
    <t>1.72%</t>
  </si>
  <si>
    <t>شرکت قند بیستون</t>
  </si>
  <si>
    <t>3.10%</t>
  </si>
  <si>
    <t>2.44%</t>
  </si>
  <si>
    <t>0.19%</t>
  </si>
  <si>
    <t>گروه مپنا (سهامی عام)</t>
  </si>
  <si>
    <t>4.04%</t>
  </si>
  <si>
    <t>مس‌ شهیدباهنر</t>
  </si>
  <si>
    <t>4.31%</t>
  </si>
  <si>
    <t>نفت‌ پارس‌</t>
  </si>
  <si>
    <t>3.26%</t>
  </si>
  <si>
    <t>کشتیرانی جمهوری اسلامی ایران</t>
  </si>
  <si>
    <t>4.88%</t>
  </si>
  <si>
    <t>فولاد مبارکه اصفهان</t>
  </si>
  <si>
    <t>7.79%</t>
  </si>
  <si>
    <t>سهامی ذوب آهن  اصفهان</t>
  </si>
  <si>
    <t>7.22%</t>
  </si>
  <si>
    <t>م .صنایع و معادن احیاء سپاهان</t>
  </si>
  <si>
    <t>3.18%</t>
  </si>
  <si>
    <t>صنایع پتروشیمی خلیج فارس</t>
  </si>
  <si>
    <t>داروسازی‌ اکسیر</t>
  </si>
  <si>
    <t>2.87%</t>
  </si>
  <si>
    <t>پالایش نفت تبریز</t>
  </si>
  <si>
    <t>3.60%</t>
  </si>
  <si>
    <t>سیمان خوزستان</t>
  </si>
  <si>
    <t>1.80%</t>
  </si>
  <si>
    <t>سیمان‌شاهرود</t>
  </si>
  <si>
    <t>2.51%</t>
  </si>
  <si>
    <t>سرمایه‌گذاری‌ ملی‌ایران‌</t>
  </si>
  <si>
    <t>پتروشیمی شازند</t>
  </si>
  <si>
    <t>1400/04/31</t>
  </si>
  <si>
    <t>1400/05/31</t>
  </si>
  <si>
    <t>برای ماه منتهی به 1400/05/31</t>
  </si>
  <si>
    <t>0.03%</t>
  </si>
  <si>
    <t>19.93%</t>
  </si>
  <si>
    <t>بانک قرض الحسنه رسالت بانکداری اجتماعی</t>
  </si>
  <si>
    <t>10.8572640.1</t>
  </si>
  <si>
    <t>1400/04/20</t>
  </si>
  <si>
    <t>1400/04/26</t>
  </si>
  <si>
    <t>1400/04/02</t>
  </si>
  <si>
    <t>1400/04/14</t>
  </si>
  <si>
    <t>1400/04/10</t>
  </si>
  <si>
    <t>1400/05/11</t>
  </si>
  <si>
    <t>1400/04/09</t>
  </si>
  <si>
    <t>1400/04/28</t>
  </si>
  <si>
    <t>1400/04/29</t>
  </si>
  <si>
    <t>1400/04/27</t>
  </si>
  <si>
    <t>-4.67%</t>
  </si>
  <si>
    <t>5.62%</t>
  </si>
  <si>
    <t>-1.21%</t>
  </si>
  <si>
    <t>5.58%</t>
  </si>
  <si>
    <t>4.02%</t>
  </si>
  <si>
    <t>4.70%</t>
  </si>
  <si>
    <t>0.74%</t>
  </si>
  <si>
    <t>4.09%</t>
  </si>
  <si>
    <t>5.40%</t>
  </si>
  <si>
    <t>-0.39%</t>
  </si>
  <si>
    <t>2.92%</t>
  </si>
  <si>
    <t>-0.12%</t>
  </si>
  <si>
    <t>-0.83%</t>
  </si>
  <si>
    <t>3.41%</t>
  </si>
  <si>
    <t>2.54%</t>
  </si>
  <si>
    <t>2.13%</t>
  </si>
  <si>
    <t>7.26%</t>
  </si>
  <si>
    <t>2.47%</t>
  </si>
  <si>
    <t>2.06%</t>
  </si>
  <si>
    <t>2.59%</t>
  </si>
  <si>
    <t>-3.01%</t>
  </si>
  <si>
    <t>-5.50%</t>
  </si>
  <si>
    <t>0.12%</t>
  </si>
  <si>
    <t>-0.74%</t>
  </si>
  <si>
    <t>-2.85%</t>
  </si>
  <si>
    <t>-0.45%</t>
  </si>
  <si>
    <t>0.31%</t>
  </si>
  <si>
    <t>4.73%</t>
  </si>
  <si>
    <t>4.63%</t>
  </si>
  <si>
    <t>-2.69%</t>
  </si>
  <si>
    <t>0.21%</t>
  </si>
  <si>
    <t>-0.56%</t>
  </si>
  <si>
    <t>-10.16%</t>
  </si>
  <si>
    <t>-0.63%</t>
  </si>
  <si>
    <t>6.43%</t>
  </si>
  <si>
    <t>6.60%</t>
  </si>
  <si>
    <t>-0.22%</t>
  </si>
  <si>
    <t>-6.86%</t>
  </si>
  <si>
    <t>2.30%</t>
  </si>
  <si>
    <t>-1.70%</t>
  </si>
  <si>
    <t>0.77%</t>
  </si>
  <si>
    <t>2.49%</t>
  </si>
  <si>
    <t>0.15%</t>
  </si>
  <si>
    <t>6.16%</t>
  </si>
  <si>
    <t>-3.93%</t>
  </si>
  <si>
    <t>-0.08%</t>
  </si>
  <si>
    <t>-10.21%</t>
  </si>
  <si>
    <t>4.75%</t>
  </si>
  <si>
    <t>5.08%</t>
  </si>
  <si>
    <t>10.78%</t>
  </si>
  <si>
    <t>8.03%</t>
  </si>
  <si>
    <t>20.29%</t>
  </si>
  <si>
    <t>18.46%</t>
  </si>
  <si>
    <t>7.14%</t>
  </si>
  <si>
    <t>-0.18%</t>
  </si>
  <si>
    <t>-0.10%</t>
  </si>
  <si>
    <t>4.87%</t>
  </si>
  <si>
    <t>3.63%</t>
  </si>
  <si>
    <t>11.83%</t>
  </si>
  <si>
    <t>10.27%</t>
  </si>
  <si>
    <t>0.45%</t>
  </si>
  <si>
    <t>2.34%</t>
  </si>
  <si>
    <t>1.74%</t>
  </si>
  <si>
    <t>3.50%</t>
  </si>
  <si>
    <t>2.61%</t>
  </si>
  <si>
    <t>5.21%</t>
  </si>
  <si>
    <t>3.88%</t>
  </si>
  <si>
    <t>3.05%</t>
  </si>
  <si>
    <t>4.00%</t>
  </si>
  <si>
    <t>9.85%</t>
  </si>
  <si>
    <t>2.46%</t>
  </si>
  <si>
    <t>1.83%</t>
  </si>
  <si>
    <t>-1.24%</t>
  </si>
  <si>
    <t>-0.92%</t>
  </si>
  <si>
    <t>97.45%</t>
  </si>
  <si>
    <t>7.78%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</si>
</sst>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47"/>
  <sheetViews>
    <sheetView rightToLeft="1" tabSelected="1" view="pageBreakPreview" topLeftCell="A22" zoomScaleNormal="70" zoomScaleSheetLayoutView="100" workbookViewId="0">
      <selection activeCell="AE8" sqref="AE8"/>
    </sheetView>
  </sheetViews>
  <sheetFormatPr defaultColWidth="9.125" defaultRowHeight="18.75" x14ac:dyDescent="0.25"/>
  <cols>
    <col min="1" max="1" width="29.625" style="2" bestFit="1" customWidth="1"/>
    <col min="2" max="2" width="1" style="2" customWidth="1"/>
    <col min="3" max="3" width="13.375" style="2" bestFit="1" customWidth="1"/>
    <col min="4" max="4" width="1" style="2" customWidth="1"/>
    <col min="5" max="5" width="18.875" style="2" bestFit="1" customWidth="1"/>
    <col min="6" max="6" width="1" style="2" customWidth="1"/>
    <col min="7" max="7" width="23.875" style="2" bestFit="1" customWidth="1"/>
    <col min="8" max="8" width="1" style="2" customWidth="1"/>
    <col min="9" max="9" width="10.875" style="2" bestFit="1" customWidth="1"/>
    <col min="10" max="10" width="1" style="2" customWidth="1"/>
    <col min="11" max="11" width="18.875" style="2" bestFit="1" customWidth="1"/>
    <col min="12" max="12" width="1" style="2" customWidth="1"/>
    <col min="13" max="13" width="12.375" style="2" bestFit="1" customWidth="1"/>
    <col min="14" max="14" width="1" style="2" customWidth="1"/>
    <col min="15" max="15" width="16.75" style="2" bestFit="1" customWidth="1"/>
    <col min="16" max="16" width="1" style="2" customWidth="1"/>
    <col min="17" max="17" width="13.375" style="2" bestFit="1" customWidth="1"/>
    <col min="18" max="18" width="1" style="2" customWidth="1"/>
    <col min="19" max="19" width="13.875" style="2" bestFit="1" customWidth="1"/>
    <col min="20" max="20" width="1" style="2" customWidth="1"/>
    <col min="21" max="21" width="18.875" style="2" bestFit="1" customWidth="1"/>
    <col min="22" max="22" width="1" style="2" customWidth="1"/>
    <col min="23" max="23" width="23.875" style="2" bestFit="1" customWidth="1"/>
    <col min="24" max="24" width="1" style="2" customWidth="1"/>
    <col min="25" max="25" width="23.25" style="2" bestFit="1" customWidth="1"/>
    <col min="26" max="26" width="1" style="2" customWidth="1"/>
    <col min="27" max="27" width="9.125" style="2" customWidth="1"/>
    <col min="28" max="30" width="9.125" style="2"/>
    <col min="31" max="31" width="17" style="2" bestFit="1" customWidth="1"/>
    <col min="32" max="16384" width="9.125" style="2"/>
  </cols>
  <sheetData>
    <row r="2" spans="1:31" ht="30" customHeight="1" x14ac:dyDescent="0.25">
      <c r="A2" s="37" t="s">
        <v>101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31" ht="30" customHeight="1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</row>
    <row r="4" spans="1:31" ht="30" x14ac:dyDescent="0.25">
      <c r="A4" s="37" t="s">
        <v>197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</row>
    <row r="5" spans="1:31" s="14" customFormat="1" ht="25.5" x14ac:dyDescent="0.4">
      <c r="A5" s="36" t="s">
        <v>81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31" s="14" customFormat="1" ht="25.5" x14ac:dyDescent="0.4">
      <c r="A6" s="36" t="s">
        <v>82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8" spans="1:31" ht="30" x14ac:dyDescent="0.25">
      <c r="A8" s="37" t="s">
        <v>1</v>
      </c>
      <c r="C8" s="39" t="s">
        <v>195</v>
      </c>
      <c r="D8" s="39" t="s">
        <v>2</v>
      </c>
      <c r="E8" s="39" t="s">
        <v>2</v>
      </c>
      <c r="F8" s="39" t="s">
        <v>2</v>
      </c>
      <c r="G8" s="39" t="s">
        <v>2</v>
      </c>
      <c r="I8" s="39" t="s">
        <v>3</v>
      </c>
      <c r="J8" s="39" t="s">
        <v>3</v>
      </c>
      <c r="K8" s="39" t="s">
        <v>3</v>
      </c>
      <c r="L8" s="39" t="s">
        <v>3</v>
      </c>
      <c r="M8" s="39" t="s">
        <v>3</v>
      </c>
      <c r="N8" s="39" t="s">
        <v>3</v>
      </c>
      <c r="O8" s="39" t="s">
        <v>3</v>
      </c>
      <c r="Q8" s="39" t="s">
        <v>196</v>
      </c>
      <c r="R8" s="39" t="s">
        <v>4</v>
      </c>
      <c r="S8" s="39" t="s">
        <v>4</v>
      </c>
      <c r="T8" s="39" t="s">
        <v>4</v>
      </c>
      <c r="U8" s="39" t="s">
        <v>4</v>
      </c>
      <c r="V8" s="39" t="s">
        <v>4</v>
      </c>
      <c r="W8" s="39" t="s">
        <v>4</v>
      </c>
      <c r="X8" s="39" t="s">
        <v>4</v>
      </c>
      <c r="Y8" s="39" t="s">
        <v>4</v>
      </c>
      <c r="AE8" s="4"/>
    </row>
    <row r="9" spans="1:31" ht="30" x14ac:dyDescent="0.25">
      <c r="A9" s="37" t="s">
        <v>1</v>
      </c>
      <c r="C9" s="38" t="s">
        <v>5</v>
      </c>
      <c r="D9" s="19"/>
      <c r="E9" s="38" t="s">
        <v>6</v>
      </c>
      <c r="F9" s="19"/>
      <c r="G9" s="38" t="s">
        <v>7</v>
      </c>
      <c r="I9" s="37" t="s">
        <v>8</v>
      </c>
      <c r="J9" s="37" t="s">
        <v>8</v>
      </c>
      <c r="K9" s="37" t="s">
        <v>8</v>
      </c>
      <c r="L9" s="19"/>
      <c r="M9" s="37" t="s">
        <v>9</v>
      </c>
      <c r="N9" s="37" t="s">
        <v>9</v>
      </c>
      <c r="O9" s="37" t="s">
        <v>9</v>
      </c>
      <c r="Q9" s="38" t="s">
        <v>5</v>
      </c>
      <c r="R9" s="19"/>
      <c r="S9" s="38" t="s">
        <v>10</v>
      </c>
      <c r="T9" s="19"/>
      <c r="U9" s="38" t="s">
        <v>6</v>
      </c>
      <c r="V9" s="19"/>
      <c r="W9" s="38" t="s">
        <v>7</v>
      </c>
      <c r="X9" s="19"/>
      <c r="Y9" s="40" t="s">
        <v>11</v>
      </c>
    </row>
    <row r="10" spans="1:31" ht="30" x14ac:dyDescent="0.25">
      <c r="A10" s="37" t="s">
        <v>1</v>
      </c>
      <c r="C10" s="39" t="s">
        <v>5</v>
      </c>
      <c r="D10" s="19"/>
      <c r="E10" s="39" t="s">
        <v>6</v>
      </c>
      <c r="F10" s="19"/>
      <c r="G10" s="39" t="s">
        <v>7</v>
      </c>
      <c r="I10" s="39" t="s">
        <v>5</v>
      </c>
      <c r="J10" s="19"/>
      <c r="K10" s="39" t="s">
        <v>6</v>
      </c>
      <c r="L10" s="19"/>
      <c r="M10" s="39" t="s">
        <v>5</v>
      </c>
      <c r="N10" s="19"/>
      <c r="O10" s="39" t="s">
        <v>12</v>
      </c>
      <c r="Q10" s="39" t="s">
        <v>5</v>
      </c>
      <c r="R10" s="19"/>
      <c r="S10" s="39" t="s">
        <v>10</v>
      </c>
      <c r="T10" s="19"/>
      <c r="U10" s="39" t="s">
        <v>6</v>
      </c>
      <c r="V10" s="19"/>
      <c r="W10" s="39" t="s">
        <v>7</v>
      </c>
      <c r="X10" s="19"/>
      <c r="Y10" s="41" t="s">
        <v>11</v>
      </c>
    </row>
    <row r="11" spans="1:31" ht="21" x14ac:dyDescent="0.25">
      <c r="A11" s="3" t="s">
        <v>130</v>
      </c>
      <c r="C11" s="4">
        <v>450000</v>
      </c>
      <c r="E11" s="4">
        <v>6415920690</v>
      </c>
      <c r="G11" s="4">
        <v>5372343225</v>
      </c>
      <c r="I11" s="4">
        <v>0</v>
      </c>
      <c r="K11" s="4">
        <v>0</v>
      </c>
      <c r="M11" s="4">
        <v>0</v>
      </c>
      <c r="O11" s="4">
        <v>0</v>
      </c>
      <c r="Q11" s="4">
        <v>450000</v>
      </c>
      <c r="S11" s="4">
        <v>11890</v>
      </c>
      <c r="U11" s="4">
        <v>6415920690</v>
      </c>
      <c r="W11" s="4">
        <v>5318664525</v>
      </c>
      <c r="Y11" s="5" t="s">
        <v>154</v>
      </c>
    </row>
    <row r="12" spans="1:31" ht="21" x14ac:dyDescent="0.25">
      <c r="A12" s="3" t="s">
        <v>109</v>
      </c>
      <c r="C12" s="4">
        <v>1741896</v>
      </c>
      <c r="E12" s="4">
        <v>8653424335</v>
      </c>
      <c r="G12" s="4">
        <v>6676786307.6927996</v>
      </c>
      <c r="I12" s="4">
        <v>0</v>
      </c>
      <c r="K12" s="4">
        <v>0</v>
      </c>
      <c r="M12" s="4">
        <v>-1741896</v>
      </c>
      <c r="O12" s="4">
        <v>6494025766</v>
      </c>
      <c r="Q12" s="4">
        <v>0</v>
      </c>
      <c r="S12" s="4">
        <v>0</v>
      </c>
      <c r="U12" s="4">
        <v>0</v>
      </c>
      <c r="W12" s="4">
        <v>0</v>
      </c>
      <c r="Y12" s="5" t="s">
        <v>119</v>
      </c>
    </row>
    <row r="13" spans="1:31" ht="21" x14ac:dyDescent="0.25">
      <c r="A13" s="3" t="s">
        <v>110</v>
      </c>
      <c r="C13" s="4">
        <v>786721</v>
      </c>
      <c r="E13" s="4">
        <v>4194292157</v>
      </c>
      <c r="G13" s="4">
        <v>2924047597.5769501</v>
      </c>
      <c r="I13" s="4">
        <v>0</v>
      </c>
      <c r="K13" s="4">
        <v>0</v>
      </c>
      <c r="M13" s="4">
        <v>0</v>
      </c>
      <c r="O13" s="4">
        <v>0</v>
      </c>
      <c r="Q13" s="4">
        <v>786721</v>
      </c>
      <c r="S13" s="4">
        <v>3739</v>
      </c>
      <c r="U13" s="4">
        <v>4194292157</v>
      </c>
      <c r="W13" s="4">
        <v>2924047597.5769501</v>
      </c>
      <c r="Y13" s="5" t="s">
        <v>155</v>
      </c>
    </row>
    <row r="14" spans="1:31" ht="21" x14ac:dyDescent="0.25">
      <c r="A14" s="3" t="s">
        <v>112</v>
      </c>
      <c r="C14" s="4">
        <v>83240</v>
      </c>
      <c r="E14" s="4">
        <v>8666091264</v>
      </c>
      <c r="G14" s="4">
        <v>10794048984.9</v>
      </c>
      <c r="I14" s="4">
        <v>0</v>
      </c>
      <c r="K14" s="4">
        <v>0</v>
      </c>
      <c r="M14" s="4">
        <v>-83240</v>
      </c>
      <c r="O14" s="4">
        <v>11323156702</v>
      </c>
      <c r="Q14" s="4">
        <v>0</v>
      </c>
      <c r="S14" s="4">
        <v>0</v>
      </c>
      <c r="U14" s="4">
        <v>0</v>
      </c>
      <c r="W14" s="4">
        <v>0</v>
      </c>
      <c r="Y14" s="5" t="s">
        <v>119</v>
      </c>
    </row>
    <row r="15" spans="1:31" ht="21" x14ac:dyDescent="0.25">
      <c r="A15" s="3" t="s">
        <v>156</v>
      </c>
      <c r="C15" s="4">
        <v>642215</v>
      </c>
      <c r="E15" s="4">
        <v>6539690574</v>
      </c>
      <c r="G15" s="4">
        <v>6613759982.9700003</v>
      </c>
      <c r="I15" s="4">
        <v>0</v>
      </c>
      <c r="K15" s="4">
        <v>0</v>
      </c>
      <c r="M15" s="4">
        <v>-642215</v>
      </c>
      <c r="O15" s="4">
        <v>7228442149</v>
      </c>
      <c r="Q15" s="4">
        <v>0</v>
      </c>
      <c r="S15" s="4">
        <v>0</v>
      </c>
      <c r="U15" s="4">
        <v>0</v>
      </c>
      <c r="W15" s="4">
        <v>0</v>
      </c>
      <c r="Y15" s="5" t="s">
        <v>119</v>
      </c>
    </row>
    <row r="16" spans="1:31" ht="21" x14ac:dyDescent="0.25">
      <c r="A16" s="3" t="s">
        <v>128</v>
      </c>
      <c r="C16" s="4">
        <v>79592</v>
      </c>
      <c r="E16" s="4">
        <v>5501558224</v>
      </c>
      <c r="G16" s="4">
        <v>5385591366.7320004</v>
      </c>
      <c r="I16" s="4">
        <v>0</v>
      </c>
      <c r="K16" s="4">
        <v>0</v>
      </c>
      <c r="M16" s="4">
        <v>0</v>
      </c>
      <c r="O16" s="4">
        <v>0</v>
      </c>
      <c r="Q16" s="4">
        <v>79592</v>
      </c>
      <c r="S16" s="4">
        <v>88250</v>
      </c>
      <c r="U16" s="4">
        <v>5501558224</v>
      </c>
      <c r="W16" s="4">
        <v>6982201235.6999998</v>
      </c>
      <c r="Y16" s="5" t="s">
        <v>157</v>
      </c>
    </row>
    <row r="17" spans="1:25" ht="21" x14ac:dyDescent="0.25">
      <c r="A17" s="3" t="s">
        <v>140</v>
      </c>
      <c r="C17" s="4">
        <v>48172</v>
      </c>
      <c r="E17" s="4">
        <v>2222725210</v>
      </c>
      <c r="G17" s="4">
        <v>2187404003.0879998</v>
      </c>
      <c r="I17" s="4">
        <v>0</v>
      </c>
      <c r="K17" s="4">
        <v>0</v>
      </c>
      <c r="M17" s="4">
        <v>-48172</v>
      </c>
      <c r="O17" s="4">
        <v>2157636754</v>
      </c>
      <c r="Q17" s="4">
        <v>0</v>
      </c>
      <c r="S17" s="4">
        <v>0</v>
      </c>
      <c r="U17" s="4">
        <v>0</v>
      </c>
      <c r="W17" s="4">
        <v>0</v>
      </c>
      <c r="Y17" s="5" t="s">
        <v>119</v>
      </c>
    </row>
    <row r="18" spans="1:25" ht="21" x14ac:dyDescent="0.25">
      <c r="A18" s="3" t="s">
        <v>134</v>
      </c>
      <c r="C18" s="4">
        <v>130000</v>
      </c>
      <c r="E18" s="4">
        <v>10655762279</v>
      </c>
      <c r="G18" s="4">
        <v>10440208935</v>
      </c>
      <c r="I18" s="4">
        <v>0</v>
      </c>
      <c r="K18" s="4">
        <v>0</v>
      </c>
      <c r="M18" s="4">
        <v>0</v>
      </c>
      <c r="O18" s="4">
        <v>0</v>
      </c>
      <c r="Q18" s="4">
        <v>130000</v>
      </c>
      <c r="S18" s="4">
        <v>119790</v>
      </c>
      <c r="U18" s="4">
        <v>10655762279</v>
      </c>
      <c r="W18" s="4">
        <v>15480042435</v>
      </c>
      <c r="Y18" s="5" t="s">
        <v>158</v>
      </c>
    </row>
    <row r="19" spans="1:25" ht="21" x14ac:dyDescent="0.25">
      <c r="A19" s="3" t="s">
        <v>135</v>
      </c>
      <c r="C19" s="4">
        <v>800000</v>
      </c>
      <c r="E19" s="4">
        <v>4164799541</v>
      </c>
      <c r="G19" s="4">
        <v>4386543840</v>
      </c>
      <c r="I19" s="4">
        <v>0</v>
      </c>
      <c r="K19" s="4">
        <v>0</v>
      </c>
      <c r="M19" s="4">
        <v>-800000</v>
      </c>
      <c r="O19" s="4">
        <v>4275617733</v>
      </c>
      <c r="Q19" s="4">
        <v>0</v>
      </c>
      <c r="S19" s="4">
        <v>0</v>
      </c>
      <c r="U19" s="4">
        <v>0</v>
      </c>
      <c r="W19" s="4">
        <v>0</v>
      </c>
      <c r="Y19" s="5" t="s">
        <v>119</v>
      </c>
    </row>
    <row r="20" spans="1:25" ht="21" x14ac:dyDescent="0.25">
      <c r="A20" s="3" t="s">
        <v>113</v>
      </c>
      <c r="C20" s="4">
        <v>435847</v>
      </c>
      <c r="E20" s="4">
        <v>3966166780</v>
      </c>
      <c r="G20" s="4">
        <v>4245886361.4299998</v>
      </c>
      <c r="I20" s="4">
        <v>785000</v>
      </c>
      <c r="K20" s="4">
        <v>9963511150</v>
      </c>
      <c r="M20" s="4">
        <v>0</v>
      </c>
      <c r="O20" s="4">
        <v>0</v>
      </c>
      <c r="Q20" s="4">
        <v>1220847</v>
      </c>
      <c r="S20" s="4">
        <v>12680</v>
      </c>
      <c r="U20" s="4">
        <v>13929677930</v>
      </c>
      <c r="W20" s="4">
        <v>15388231937.238001</v>
      </c>
      <c r="Y20" s="5" t="s">
        <v>159</v>
      </c>
    </row>
    <row r="21" spans="1:25" ht="21" x14ac:dyDescent="0.25">
      <c r="A21" s="3" t="s">
        <v>160</v>
      </c>
      <c r="C21" s="4">
        <v>200000</v>
      </c>
      <c r="E21" s="4">
        <v>5443395809</v>
      </c>
      <c r="G21" s="4">
        <v>6514407270</v>
      </c>
      <c r="I21" s="4">
        <v>0</v>
      </c>
      <c r="K21" s="4">
        <v>0</v>
      </c>
      <c r="M21" s="4">
        <v>-200000</v>
      </c>
      <c r="O21" s="4">
        <v>6418416849</v>
      </c>
      <c r="Q21" s="4">
        <v>0</v>
      </c>
      <c r="S21" s="4">
        <v>0</v>
      </c>
      <c r="U21" s="4">
        <v>0</v>
      </c>
      <c r="W21" s="4">
        <v>0</v>
      </c>
      <c r="Y21" s="5" t="s">
        <v>119</v>
      </c>
    </row>
    <row r="22" spans="1:25" ht="21" x14ac:dyDescent="0.25">
      <c r="A22" s="3" t="s">
        <v>161</v>
      </c>
      <c r="C22" s="4">
        <v>131201</v>
      </c>
      <c r="E22" s="4">
        <v>9893632108</v>
      </c>
      <c r="G22" s="4">
        <v>12185304099.2456</v>
      </c>
      <c r="I22" s="4">
        <v>0</v>
      </c>
      <c r="K22" s="4">
        <v>0</v>
      </c>
      <c r="M22" s="4">
        <v>0</v>
      </c>
      <c r="O22" s="4">
        <v>0</v>
      </c>
      <c r="Q22" s="4">
        <v>131201</v>
      </c>
      <c r="S22" s="4">
        <v>101048</v>
      </c>
      <c r="U22" s="4">
        <v>9893632108</v>
      </c>
      <c r="W22" s="4">
        <v>13178715936.044399</v>
      </c>
      <c r="Y22" s="5" t="s">
        <v>162</v>
      </c>
    </row>
    <row r="23" spans="1:25" ht="21" x14ac:dyDescent="0.25">
      <c r="A23" s="3" t="s">
        <v>120</v>
      </c>
      <c r="C23" s="4">
        <v>302918</v>
      </c>
      <c r="E23" s="4">
        <v>15123700895</v>
      </c>
      <c r="G23" s="4">
        <v>13240054598.462999</v>
      </c>
      <c r="I23" s="4">
        <v>0</v>
      </c>
      <c r="K23" s="4">
        <v>0</v>
      </c>
      <c r="M23" s="4">
        <v>-200000</v>
      </c>
      <c r="O23" s="4">
        <v>9467730049</v>
      </c>
      <c r="Q23" s="4">
        <v>102918</v>
      </c>
      <c r="S23" s="4">
        <v>49980</v>
      </c>
      <c r="U23" s="4">
        <v>5138357733</v>
      </c>
      <c r="W23" s="4">
        <v>5113235782.2419996</v>
      </c>
      <c r="Y23" s="5" t="s">
        <v>163</v>
      </c>
    </row>
    <row r="24" spans="1:25" ht="21" x14ac:dyDescent="0.25">
      <c r="A24" s="3" t="s">
        <v>141</v>
      </c>
      <c r="C24" s="4">
        <v>1107324</v>
      </c>
      <c r="E24" s="4">
        <v>8508174050</v>
      </c>
      <c r="G24" s="4">
        <v>7551044996.2919998</v>
      </c>
      <c r="I24" s="4">
        <v>0</v>
      </c>
      <c r="K24" s="4">
        <v>0</v>
      </c>
      <c r="M24" s="4">
        <v>-1107324</v>
      </c>
      <c r="O24" s="4">
        <v>6803298363</v>
      </c>
      <c r="Q24" s="4">
        <v>0</v>
      </c>
      <c r="S24" s="4">
        <v>0</v>
      </c>
      <c r="U24" s="4">
        <v>0</v>
      </c>
      <c r="W24" s="4">
        <v>0</v>
      </c>
      <c r="Y24" s="5" t="s">
        <v>119</v>
      </c>
    </row>
    <row r="25" spans="1:25" ht="21" x14ac:dyDescent="0.25">
      <c r="A25" s="3" t="s">
        <v>129</v>
      </c>
      <c r="C25" s="4">
        <v>3973</v>
      </c>
      <c r="E25" s="4">
        <v>45214015</v>
      </c>
      <c r="G25" s="4">
        <v>72719577.648450002</v>
      </c>
      <c r="I25" s="4">
        <v>0</v>
      </c>
      <c r="K25" s="4">
        <v>0</v>
      </c>
      <c r="M25" s="4">
        <v>0</v>
      </c>
      <c r="O25" s="4">
        <v>0</v>
      </c>
      <c r="Q25" s="4">
        <v>3973</v>
      </c>
      <c r="S25" s="4">
        <v>18413</v>
      </c>
      <c r="U25" s="4">
        <v>45214015</v>
      </c>
      <c r="W25" s="4">
        <v>72719577.648450002</v>
      </c>
      <c r="Y25" s="5" t="s">
        <v>164</v>
      </c>
    </row>
    <row r="26" spans="1:25" ht="21" x14ac:dyDescent="0.25">
      <c r="A26" s="3" t="s">
        <v>139</v>
      </c>
      <c r="C26" s="4">
        <v>280000</v>
      </c>
      <c r="E26" s="4">
        <v>4696153929</v>
      </c>
      <c r="G26" s="4">
        <v>5753163780</v>
      </c>
      <c r="I26" s="4">
        <v>220000</v>
      </c>
      <c r="K26" s="4">
        <v>3963674863</v>
      </c>
      <c r="M26" s="4">
        <v>-220000</v>
      </c>
      <c r="O26" s="4">
        <v>3939127057</v>
      </c>
      <c r="Q26" s="4">
        <v>280000</v>
      </c>
      <c r="S26" s="4">
        <v>19250</v>
      </c>
      <c r="U26" s="4">
        <v>4849504121</v>
      </c>
      <c r="W26" s="4">
        <v>5357929500</v>
      </c>
      <c r="Y26" s="5" t="s">
        <v>165</v>
      </c>
    </row>
    <row r="27" spans="1:25" ht="21" x14ac:dyDescent="0.25">
      <c r="A27" s="3" t="s">
        <v>166</v>
      </c>
      <c r="C27" s="4">
        <v>500000</v>
      </c>
      <c r="E27" s="4">
        <v>6307722199</v>
      </c>
      <c r="G27" s="4">
        <v>6390250425</v>
      </c>
      <c r="I27" s="4">
        <v>100000</v>
      </c>
      <c r="K27" s="4">
        <v>1486548560</v>
      </c>
      <c r="M27" s="4">
        <v>0</v>
      </c>
      <c r="O27" s="4">
        <v>0</v>
      </c>
      <c r="Q27" s="4">
        <v>600000</v>
      </c>
      <c r="S27" s="4">
        <v>16180</v>
      </c>
      <c r="U27" s="4">
        <v>7794270759</v>
      </c>
      <c r="W27" s="4">
        <v>9650237400</v>
      </c>
      <c r="Y27" s="5" t="s">
        <v>167</v>
      </c>
    </row>
    <row r="28" spans="1:25" ht="21" x14ac:dyDescent="0.25">
      <c r="A28" s="3" t="s">
        <v>126</v>
      </c>
      <c r="C28" s="4">
        <v>423500</v>
      </c>
      <c r="E28" s="4">
        <v>6478841138</v>
      </c>
      <c r="G28" s="4">
        <v>6424157470.5</v>
      </c>
      <c r="I28" s="4">
        <v>0</v>
      </c>
      <c r="K28" s="4">
        <v>0</v>
      </c>
      <c r="M28" s="4">
        <v>0</v>
      </c>
      <c r="O28" s="4">
        <v>0</v>
      </c>
      <c r="Q28" s="4">
        <v>423500</v>
      </c>
      <c r="S28" s="4">
        <v>18050</v>
      </c>
      <c r="U28" s="4">
        <v>6478841138</v>
      </c>
      <c r="W28" s="4">
        <v>7598692158.75</v>
      </c>
      <c r="Y28" s="5" t="s">
        <v>168</v>
      </c>
    </row>
    <row r="29" spans="1:25" ht="21" x14ac:dyDescent="0.25">
      <c r="A29" s="3" t="s">
        <v>142</v>
      </c>
      <c r="C29" s="4">
        <v>139860</v>
      </c>
      <c r="E29" s="4">
        <v>3134231053</v>
      </c>
      <c r="G29" s="4">
        <v>5053661729.5500002</v>
      </c>
      <c r="I29" s="4">
        <v>0</v>
      </c>
      <c r="K29" s="4">
        <v>0</v>
      </c>
      <c r="M29" s="4">
        <v>-139860</v>
      </c>
      <c r="O29" s="4">
        <v>3892779327</v>
      </c>
      <c r="Q29" s="4">
        <v>0</v>
      </c>
      <c r="S29" s="4">
        <v>0</v>
      </c>
      <c r="U29" s="4">
        <v>0</v>
      </c>
      <c r="W29" s="4">
        <v>0</v>
      </c>
      <c r="Y29" s="5" t="s">
        <v>119</v>
      </c>
    </row>
    <row r="30" spans="1:25" ht="21" x14ac:dyDescent="0.25">
      <c r="A30" s="3" t="s">
        <v>102</v>
      </c>
      <c r="C30" s="4">
        <v>9000</v>
      </c>
      <c r="E30" s="4">
        <v>625996589</v>
      </c>
      <c r="G30" s="4">
        <v>638597601</v>
      </c>
      <c r="I30" s="4">
        <v>0</v>
      </c>
      <c r="K30" s="4">
        <v>0</v>
      </c>
      <c r="M30" s="4">
        <v>0</v>
      </c>
      <c r="O30" s="4">
        <v>0</v>
      </c>
      <c r="Q30" s="4">
        <v>9000</v>
      </c>
      <c r="S30" s="4">
        <v>66374</v>
      </c>
      <c r="U30" s="4">
        <v>625996589</v>
      </c>
      <c r="W30" s="4">
        <v>593811672.29999995</v>
      </c>
      <c r="Y30" s="5" t="s">
        <v>169</v>
      </c>
    </row>
    <row r="31" spans="1:25" ht="21" x14ac:dyDescent="0.25">
      <c r="A31" s="3" t="s">
        <v>170</v>
      </c>
      <c r="C31" s="4">
        <v>791365</v>
      </c>
      <c r="E31" s="4">
        <v>13432432323</v>
      </c>
      <c r="G31" s="4">
        <v>14002483532.85</v>
      </c>
      <c r="I31" s="4">
        <v>73127</v>
      </c>
      <c r="K31" s="4">
        <v>1493175179</v>
      </c>
      <c r="M31" s="4">
        <v>-220000</v>
      </c>
      <c r="O31" s="4">
        <v>3936948627</v>
      </c>
      <c r="Q31" s="4">
        <v>644492</v>
      </c>
      <c r="S31" s="4">
        <v>19600</v>
      </c>
      <c r="U31" s="4">
        <v>11191382321</v>
      </c>
      <c r="W31" s="4">
        <v>12556882542.959999</v>
      </c>
      <c r="Y31" s="5" t="s">
        <v>171</v>
      </c>
    </row>
    <row r="32" spans="1:25" ht="21" x14ac:dyDescent="0.25">
      <c r="A32" s="3" t="s">
        <v>138</v>
      </c>
      <c r="C32" s="4">
        <v>300000</v>
      </c>
      <c r="E32" s="4">
        <v>11983655746</v>
      </c>
      <c r="G32" s="4">
        <v>12241725750</v>
      </c>
      <c r="I32" s="4">
        <v>0</v>
      </c>
      <c r="K32" s="4">
        <v>0</v>
      </c>
      <c r="M32" s="4">
        <v>-300000</v>
      </c>
      <c r="O32" s="4">
        <v>11939968276</v>
      </c>
      <c r="Q32" s="4">
        <v>0</v>
      </c>
      <c r="S32" s="4">
        <v>0</v>
      </c>
      <c r="U32" s="4">
        <v>0</v>
      </c>
      <c r="W32" s="4">
        <v>0</v>
      </c>
      <c r="Y32" s="5" t="s">
        <v>119</v>
      </c>
    </row>
    <row r="33" spans="1:25" ht="21" x14ac:dyDescent="0.25">
      <c r="A33" s="3" t="s">
        <v>172</v>
      </c>
      <c r="C33" s="4">
        <v>470728</v>
      </c>
      <c r="E33" s="4">
        <v>9985474416</v>
      </c>
      <c r="G33" s="4">
        <v>10472210028.792</v>
      </c>
      <c r="I33" s="4">
        <v>0</v>
      </c>
      <c r="K33" s="4">
        <v>0</v>
      </c>
      <c r="M33" s="4">
        <v>0</v>
      </c>
      <c r="O33" s="4">
        <v>0</v>
      </c>
      <c r="Q33" s="4">
        <v>470728</v>
      </c>
      <c r="S33" s="4">
        <v>28660</v>
      </c>
      <c r="U33" s="4">
        <v>9985474416</v>
      </c>
      <c r="W33" s="4">
        <v>13410792646.344</v>
      </c>
      <c r="Y33" s="5" t="s">
        <v>173</v>
      </c>
    </row>
    <row r="34" spans="1:25" ht="21" x14ac:dyDescent="0.25">
      <c r="A34" s="3" t="s">
        <v>174</v>
      </c>
      <c r="C34" s="4">
        <v>251605</v>
      </c>
      <c r="E34" s="4">
        <v>13780365643</v>
      </c>
      <c r="G34" s="4">
        <v>14961457583.955</v>
      </c>
      <c r="I34" s="4">
        <v>965026</v>
      </c>
      <c r="K34" s="4">
        <v>0</v>
      </c>
      <c r="M34" s="4">
        <v>-81600</v>
      </c>
      <c r="O34" s="4">
        <v>5011252578</v>
      </c>
      <c r="Q34" s="4">
        <v>1135031</v>
      </c>
      <c r="S34" s="4">
        <v>8982</v>
      </c>
      <c r="U34" s="4">
        <v>9311146683</v>
      </c>
      <c r="W34" s="4">
        <v>10134189093.7701</v>
      </c>
      <c r="Y34" s="5" t="s">
        <v>175</v>
      </c>
    </row>
    <row r="35" spans="1:25" ht="21" x14ac:dyDescent="0.25">
      <c r="A35" s="3" t="s">
        <v>176</v>
      </c>
      <c r="C35" s="4">
        <v>0</v>
      </c>
      <c r="E35" s="4">
        <v>0</v>
      </c>
      <c r="G35" s="4">
        <v>0</v>
      </c>
      <c r="I35" s="4">
        <v>855000</v>
      </c>
      <c r="K35" s="4">
        <v>15019700699</v>
      </c>
      <c r="M35" s="4">
        <v>0</v>
      </c>
      <c r="O35" s="4">
        <v>0</v>
      </c>
      <c r="Q35" s="4">
        <v>855000</v>
      </c>
      <c r="S35" s="4">
        <v>17850</v>
      </c>
      <c r="U35" s="4">
        <v>15019700699</v>
      </c>
      <c r="W35" s="4">
        <v>15170942587.5</v>
      </c>
      <c r="Y35" s="5" t="s">
        <v>177</v>
      </c>
    </row>
    <row r="36" spans="1:25" ht="21" x14ac:dyDescent="0.25">
      <c r="A36" s="3" t="s">
        <v>178</v>
      </c>
      <c r="C36" s="4">
        <v>0</v>
      </c>
      <c r="E36" s="4">
        <v>0</v>
      </c>
      <c r="G36" s="4">
        <v>0</v>
      </c>
      <c r="I36" s="4">
        <v>1972000</v>
      </c>
      <c r="K36" s="4">
        <v>21959159060</v>
      </c>
      <c r="M36" s="4">
        <v>0</v>
      </c>
      <c r="O36" s="4">
        <v>0</v>
      </c>
      <c r="Q36" s="4">
        <v>1972000</v>
      </c>
      <c r="S36" s="4">
        <v>12360</v>
      </c>
      <c r="U36" s="4">
        <v>21959159060</v>
      </c>
      <c r="W36" s="4">
        <v>24228895176</v>
      </c>
      <c r="Y36" s="5" t="s">
        <v>179</v>
      </c>
    </row>
    <row r="37" spans="1:25" ht="21" x14ac:dyDescent="0.25">
      <c r="A37" s="3" t="s">
        <v>180</v>
      </c>
      <c r="C37" s="4">
        <v>0</v>
      </c>
      <c r="E37" s="4">
        <v>0</v>
      </c>
      <c r="G37" s="4">
        <v>0</v>
      </c>
      <c r="I37" s="4">
        <v>5063444</v>
      </c>
      <c r="K37" s="4">
        <v>21237949488</v>
      </c>
      <c r="M37" s="4">
        <v>0</v>
      </c>
      <c r="O37" s="4">
        <v>0</v>
      </c>
      <c r="Q37" s="4">
        <v>5063444</v>
      </c>
      <c r="S37" s="4">
        <v>4460</v>
      </c>
      <c r="U37" s="4">
        <v>21237949488</v>
      </c>
      <c r="W37" s="4">
        <v>22448591626.571999</v>
      </c>
      <c r="Y37" s="5" t="s">
        <v>181</v>
      </c>
    </row>
    <row r="38" spans="1:25" ht="21" x14ac:dyDescent="0.25">
      <c r="A38" s="3" t="s">
        <v>182</v>
      </c>
      <c r="C38" s="4">
        <v>0</v>
      </c>
      <c r="E38" s="4">
        <v>0</v>
      </c>
      <c r="G38" s="4">
        <v>0</v>
      </c>
      <c r="I38" s="4">
        <v>50000</v>
      </c>
      <c r="K38" s="4">
        <v>10195562245</v>
      </c>
      <c r="M38" s="4">
        <v>0</v>
      </c>
      <c r="O38" s="4">
        <v>0</v>
      </c>
      <c r="Q38" s="4">
        <v>50000</v>
      </c>
      <c r="S38" s="4">
        <v>198948</v>
      </c>
      <c r="U38" s="4">
        <v>10195562245</v>
      </c>
      <c r="W38" s="4">
        <v>9888212970</v>
      </c>
      <c r="Y38" s="5" t="s">
        <v>183</v>
      </c>
    </row>
    <row r="39" spans="1:25" ht="21" x14ac:dyDescent="0.25">
      <c r="A39" s="3" t="s">
        <v>184</v>
      </c>
      <c r="C39" s="4">
        <v>0</v>
      </c>
      <c r="E39" s="4">
        <v>0</v>
      </c>
      <c r="G39" s="4">
        <v>0</v>
      </c>
      <c r="I39" s="4">
        <v>950000</v>
      </c>
      <c r="K39" s="4">
        <v>12185297426</v>
      </c>
      <c r="M39" s="4">
        <v>0</v>
      </c>
      <c r="O39" s="4">
        <v>0</v>
      </c>
      <c r="Q39" s="4">
        <v>950000</v>
      </c>
      <c r="S39" s="4">
        <v>13980</v>
      </c>
      <c r="U39" s="4">
        <v>12185297425</v>
      </c>
      <c r="W39" s="4">
        <v>13201978050</v>
      </c>
      <c r="Y39" s="5" t="s">
        <v>162</v>
      </c>
    </row>
    <row r="40" spans="1:25" ht="21" x14ac:dyDescent="0.25">
      <c r="A40" s="3" t="s">
        <v>185</v>
      </c>
      <c r="C40" s="4">
        <v>0</v>
      </c>
      <c r="E40" s="4">
        <v>0</v>
      </c>
      <c r="G40" s="4">
        <v>0</v>
      </c>
      <c r="I40" s="4">
        <v>227247</v>
      </c>
      <c r="K40" s="4">
        <v>8334408559</v>
      </c>
      <c r="M40" s="4">
        <v>0</v>
      </c>
      <c r="O40" s="4">
        <v>0</v>
      </c>
      <c r="Q40" s="4">
        <v>227247</v>
      </c>
      <c r="S40" s="4">
        <v>39470</v>
      </c>
      <c r="U40" s="4">
        <v>8334408559</v>
      </c>
      <c r="W40" s="4">
        <v>8916070927.4144993</v>
      </c>
      <c r="Y40" s="5" t="s">
        <v>186</v>
      </c>
    </row>
    <row r="41" spans="1:25" ht="21" x14ac:dyDescent="0.25">
      <c r="A41" s="3" t="s">
        <v>187</v>
      </c>
      <c r="C41" s="4">
        <v>0</v>
      </c>
      <c r="E41" s="4">
        <v>0</v>
      </c>
      <c r="G41" s="4">
        <v>0</v>
      </c>
      <c r="I41" s="4">
        <v>285000</v>
      </c>
      <c r="K41" s="4">
        <v>9909533239</v>
      </c>
      <c r="M41" s="4">
        <v>0</v>
      </c>
      <c r="O41" s="4">
        <v>0</v>
      </c>
      <c r="Q41" s="4">
        <v>285000</v>
      </c>
      <c r="S41" s="4">
        <v>39550</v>
      </c>
      <c r="U41" s="4">
        <v>9909533239</v>
      </c>
      <c r="W41" s="4">
        <v>11204683087.5</v>
      </c>
      <c r="Y41" s="5" t="s">
        <v>188</v>
      </c>
    </row>
    <row r="42" spans="1:25" ht="21" x14ac:dyDescent="0.25">
      <c r="A42" s="3" t="s">
        <v>189</v>
      </c>
      <c r="C42" s="4">
        <v>0</v>
      </c>
      <c r="E42" s="4">
        <v>0</v>
      </c>
      <c r="G42" s="4">
        <v>0</v>
      </c>
      <c r="I42" s="4">
        <v>200000</v>
      </c>
      <c r="K42" s="4">
        <v>4998171639</v>
      </c>
      <c r="M42" s="4">
        <v>0</v>
      </c>
      <c r="O42" s="4">
        <v>0</v>
      </c>
      <c r="Q42" s="4">
        <v>200000</v>
      </c>
      <c r="S42" s="4">
        <v>28210</v>
      </c>
      <c r="U42" s="4">
        <v>4998171639</v>
      </c>
      <c r="W42" s="4">
        <v>5608430100</v>
      </c>
      <c r="Y42" s="5" t="s">
        <v>190</v>
      </c>
    </row>
    <row r="43" spans="1:25" ht="21" x14ac:dyDescent="0.25">
      <c r="A43" s="3" t="s">
        <v>191</v>
      </c>
      <c r="C43" s="4">
        <v>0</v>
      </c>
      <c r="E43" s="4">
        <v>0</v>
      </c>
      <c r="G43" s="4">
        <v>0</v>
      </c>
      <c r="I43" s="4">
        <v>289000</v>
      </c>
      <c r="K43" s="4">
        <v>6941670187</v>
      </c>
      <c r="M43" s="4">
        <v>0</v>
      </c>
      <c r="O43" s="4">
        <v>0</v>
      </c>
      <c r="Q43" s="4">
        <v>289000</v>
      </c>
      <c r="S43" s="4">
        <v>27190</v>
      </c>
      <c r="U43" s="4">
        <v>6941670187</v>
      </c>
      <c r="W43" s="4">
        <v>7811155435.5</v>
      </c>
      <c r="Y43" s="5" t="s">
        <v>192</v>
      </c>
    </row>
    <row r="44" spans="1:25" ht="21" x14ac:dyDescent="0.25">
      <c r="A44" s="3" t="s">
        <v>193</v>
      </c>
      <c r="C44" s="4">
        <v>0</v>
      </c>
      <c r="E44" s="4">
        <v>0</v>
      </c>
      <c r="G44" s="4">
        <v>0</v>
      </c>
      <c r="I44" s="4">
        <v>282000</v>
      </c>
      <c r="K44" s="4">
        <v>2891213029</v>
      </c>
      <c r="M44" s="4">
        <v>-282000</v>
      </c>
      <c r="O44" s="4">
        <v>2932463196</v>
      </c>
      <c r="Q44" s="4">
        <v>0</v>
      </c>
      <c r="S44" s="4">
        <v>0</v>
      </c>
      <c r="U44" s="4">
        <v>0</v>
      </c>
      <c r="W44" s="4">
        <v>0</v>
      </c>
      <c r="Y44" s="5" t="s">
        <v>119</v>
      </c>
    </row>
    <row r="45" spans="1:25" ht="21" x14ac:dyDescent="0.25">
      <c r="A45" s="3" t="s">
        <v>194</v>
      </c>
      <c r="C45" s="4">
        <v>0</v>
      </c>
      <c r="E45" s="4">
        <v>0</v>
      </c>
      <c r="G45" s="4">
        <v>0</v>
      </c>
      <c r="I45" s="4">
        <v>248095</v>
      </c>
      <c r="K45" s="4">
        <v>8440935156</v>
      </c>
      <c r="M45" s="4">
        <v>-248095</v>
      </c>
      <c r="O45" s="4">
        <v>9287819393</v>
      </c>
      <c r="Q45" s="4">
        <v>0</v>
      </c>
      <c r="S45" s="4">
        <v>0</v>
      </c>
      <c r="U45" s="4">
        <v>0</v>
      </c>
      <c r="W45" s="4">
        <v>0</v>
      </c>
      <c r="Y45" s="5" t="s">
        <v>119</v>
      </c>
    </row>
    <row r="46" spans="1:25" ht="21.75" thickBot="1" x14ac:dyDescent="0.3">
      <c r="A46" s="3" t="s">
        <v>71</v>
      </c>
      <c r="C46" s="7">
        <f>SUM(C11:C45)</f>
        <v>10109157</v>
      </c>
      <c r="E46" s="7">
        <f>SUM(E11:E45)</f>
        <v>170419420967</v>
      </c>
      <c r="G46" s="7">
        <f>SUM(G11:G45)</f>
        <v>174527859047.68579</v>
      </c>
      <c r="I46" s="7">
        <f>SUM(I11:I45)</f>
        <v>12564939</v>
      </c>
      <c r="K46" s="7">
        <f>SUM(K11:K45)</f>
        <v>139020510479</v>
      </c>
      <c r="M46" s="7">
        <f>SUM(M11:M45)</f>
        <v>-6314402</v>
      </c>
      <c r="O46" s="7">
        <f>SUM(O11:O45)</f>
        <v>95108682819</v>
      </c>
      <c r="Q46" s="7">
        <f>SUM(Q11:Q45)</f>
        <v>16359694</v>
      </c>
      <c r="S46" s="7">
        <f>SUM(S11:S45)</f>
        <v>964904</v>
      </c>
      <c r="U46" s="7">
        <f>SUM(U11:U45)</f>
        <v>216792483704</v>
      </c>
      <c r="W46" s="7">
        <f>SUM(W11:W45)</f>
        <v>242239354001.06039</v>
      </c>
      <c r="Y46" s="8">
        <f>SUM(Y11:Y45)</f>
        <v>0</v>
      </c>
    </row>
    <row r="47" spans="1:25" ht="19.5" thickTop="1" x14ac:dyDescent="0.25"/>
  </sheetData>
  <sortState xmlns:xlrd2="http://schemas.microsoft.com/office/spreadsheetml/2017/richdata2" ref="A11:Y41">
    <sortCondition descending="1" ref="W11:W4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42"/>
  <sheetViews>
    <sheetView rightToLeft="1" view="pageBreakPreview" topLeftCell="A19" zoomScale="85" zoomScaleNormal="100" zoomScaleSheetLayoutView="85" workbookViewId="0">
      <selection activeCell="A3" sqref="A3:Q3"/>
    </sheetView>
  </sheetViews>
  <sheetFormatPr defaultColWidth="9.125" defaultRowHeight="18.75" x14ac:dyDescent="0.25"/>
  <cols>
    <col min="1" max="1" width="29.625" style="2" bestFit="1" customWidth="1"/>
    <col min="2" max="2" width="1" style="2" customWidth="1"/>
    <col min="3" max="3" width="11.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5" style="2" bestFit="1" customWidth="1"/>
    <col min="8" max="8" width="1" style="2" customWidth="1"/>
    <col min="9" max="9" width="32.375" style="21" bestFit="1" customWidth="1"/>
    <col min="10" max="10" width="1" style="2" customWidth="1"/>
    <col min="11" max="11" width="12.75" style="2" bestFit="1" customWidth="1"/>
    <col min="12" max="12" width="1" style="2" customWidth="1"/>
    <col min="13" max="13" width="18.125" style="2" bestFit="1" customWidth="1"/>
    <col min="14" max="14" width="1" style="2" customWidth="1"/>
    <col min="15" max="15" width="18.625" style="2" bestFit="1" customWidth="1"/>
    <col min="16" max="16" width="1" style="2" customWidth="1"/>
    <col min="17" max="17" width="32.375" style="21" bestFit="1" customWidth="1"/>
    <col min="18" max="18" width="1" style="2" customWidth="1"/>
    <col min="19" max="19" width="9.125" style="2" customWidth="1"/>
    <col min="20" max="16384" width="9.125" style="2"/>
  </cols>
  <sheetData>
    <row r="2" spans="1:17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25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customFormat="1" ht="25.5" x14ac:dyDescent="0.25">
      <c r="A5" s="36" t="s">
        <v>91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22"/>
    </row>
    <row r="7" spans="1:17" ht="30" x14ac:dyDescent="0.25">
      <c r="A7" s="38" t="s">
        <v>1</v>
      </c>
      <c r="C7" s="39" t="s">
        <v>48</v>
      </c>
      <c r="D7" s="39" t="s">
        <v>48</v>
      </c>
      <c r="E7" s="39" t="s">
        <v>48</v>
      </c>
      <c r="F7" s="39" t="s">
        <v>48</v>
      </c>
      <c r="G7" s="39" t="s">
        <v>48</v>
      </c>
      <c r="H7" s="39" t="s">
        <v>48</v>
      </c>
      <c r="I7" s="39" t="s">
        <v>48</v>
      </c>
      <c r="K7" s="39" t="s">
        <v>49</v>
      </c>
      <c r="L7" s="39" t="s">
        <v>49</v>
      </c>
      <c r="M7" s="39" t="s">
        <v>49</v>
      </c>
      <c r="N7" s="39" t="s">
        <v>49</v>
      </c>
      <c r="O7" s="39" t="s">
        <v>49</v>
      </c>
      <c r="P7" s="39" t="s">
        <v>49</v>
      </c>
      <c r="Q7" s="39" t="s">
        <v>49</v>
      </c>
    </row>
    <row r="8" spans="1:17" ht="30" x14ac:dyDescent="0.25">
      <c r="A8" s="39" t="s">
        <v>1</v>
      </c>
      <c r="C8" s="39" t="s">
        <v>5</v>
      </c>
      <c r="D8" s="19"/>
      <c r="E8" s="39" t="s">
        <v>62</v>
      </c>
      <c r="F8" s="19"/>
      <c r="G8" s="39" t="s">
        <v>63</v>
      </c>
      <c r="H8" s="19"/>
      <c r="I8" s="53" t="s">
        <v>65</v>
      </c>
      <c r="K8" s="39" t="s">
        <v>5</v>
      </c>
      <c r="L8" s="19"/>
      <c r="M8" s="39" t="s">
        <v>62</v>
      </c>
      <c r="N8" s="19"/>
      <c r="O8" s="39" t="s">
        <v>63</v>
      </c>
      <c r="P8" s="19"/>
      <c r="Q8" s="53" t="s">
        <v>65</v>
      </c>
    </row>
    <row r="9" spans="1:17" ht="21" x14ac:dyDescent="0.25">
      <c r="A9" s="3" t="s">
        <v>142</v>
      </c>
      <c r="C9" s="4">
        <v>139860</v>
      </c>
      <c r="E9" s="4">
        <v>3892779327</v>
      </c>
      <c r="G9" s="4">
        <v>3134231053</v>
      </c>
      <c r="I9" s="4">
        <v>758548274</v>
      </c>
      <c r="K9" s="4">
        <v>214860</v>
      </c>
      <c r="M9" s="4">
        <v>6353663034</v>
      </c>
      <c r="O9" s="4">
        <v>4814964136</v>
      </c>
      <c r="Q9" s="4">
        <v>1538698898</v>
      </c>
    </row>
    <row r="10" spans="1:17" ht="21" x14ac:dyDescent="0.25">
      <c r="A10" s="3" t="s">
        <v>138</v>
      </c>
      <c r="C10" s="4">
        <v>300000</v>
      </c>
      <c r="E10" s="4">
        <v>11939968276</v>
      </c>
      <c r="G10" s="4">
        <v>11983655746</v>
      </c>
      <c r="I10" s="4">
        <v>-43687470</v>
      </c>
      <c r="K10" s="4">
        <v>450000</v>
      </c>
      <c r="M10" s="4">
        <v>18975108694</v>
      </c>
      <c r="O10" s="4">
        <v>17975483618</v>
      </c>
      <c r="Q10" s="4">
        <v>999625076</v>
      </c>
    </row>
    <row r="11" spans="1:17" ht="21" x14ac:dyDescent="0.25">
      <c r="A11" s="3" t="s">
        <v>170</v>
      </c>
      <c r="C11" s="4">
        <v>220000</v>
      </c>
      <c r="E11" s="4">
        <v>3936948627</v>
      </c>
      <c r="G11" s="4">
        <v>3734225181</v>
      </c>
      <c r="I11" s="4">
        <v>202723446</v>
      </c>
      <c r="K11" s="4">
        <v>220000</v>
      </c>
      <c r="M11" s="4">
        <v>3936948627</v>
      </c>
      <c r="O11" s="4">
        <v>3734225181</v>
      </c>
      <c r="Q11" s="4">
        <v>202723446</v>
      </c>
    </row>
    <row r="12" spans="1:17" ht="21" x14ac:dyDescent="0.25">
      <c r="A12" s="3" t="s">
        <v>174</v>
      </c>
      <c r="C12" s="4">
        <v>81600</v>
      </c>
      <c r="E12" s="4">
        <v>5011252578</v>
      </c>
      <c r="G12" s="4">
        <v>4469218960</v>
      </c>
      <c r="I12" s="4">
        <v>542033618</v>
      </c>
      <c r="K12" s="4">
        <v>81600</v>
      </c>
      <c r="M12" s="4">
        <v>5011252578</v>
      </c>
      <c r="O12" s="4">
        <v>4469218960</v>
      </c>
      <c r="Q12" s="4">
        <v>542033618</v>
      </c>
    </row>
    <row r="13" spans="1:17" ht="21" x14ac:dyDescent="0.25">
      <c r="A13" s="3" t="s">
        <v>120</v>
      </c>
      <c r="C13" s="4">
        <v>200000</v>
      </c>
      <c r="E13" s="4">
        <v>9467730049</v>
      </c>
      <c r="G13" s="4">
        <v>9386347692</v>
      </c>
      <c r="I13" s="4">
        <v>81382357</v>
      </c>
      <c r="K13" s="4">
        <v>200000</v>
      </c>
      <c r="M13" s="4">
        <v>9467730049</v>
      </c>
      <c r="O13" s="4">
        <v>9389381008</v>
      </c>
      <c r="Q13" s="4">
        <v>78349041</v>
      </c>
    </row>
    <row r="14" spans="1:17" ht="21" x14ac:dyDescent="0.25">
      <c r="A14" s="3" t="s">
        <v>160</v>
      </c>
      <c r="C14" s="4">
        <v>200000</v>
      </c>
      <c r="E14" s="4">
        <v>6418416849</v>
      </c>
      <c r="G14" s="4">
        <v>5443395809</v>
      </c>
      <c r="I14" s="4">
        <v>975021040</v>
      </c>
      <c r="K14" s="4">
        <v>200000</v>
      </c>
      <c r="M14" s="4">
        <v>6418416849</v>
      </c>
      <c r="O14" s="4">
        <v>5443395809</v>
      </c>
      <c r="Q14" s="4">
        <v>975021040</v>
      </c>
    </row>
    <row r="15" spans="1:17" ht="21" x14ac:dyDescent="0.25">
      <c r="A15" s="3" t="s">
        <v>140</v>
      </c>
      <c r="C15" s="4">
        <v>48172</v>
      </c>
      <c r="E15" s="4">
        <v>2157636754</v>
      </c>
      <c r="G15" s="4">
        <v>2222725210</v>
      </c>
      <c r="I15" s="4">
        <v>-65088456</v>
      </c>
      <c r="K15" s="4">
        <v>200000</v>
      </c>
      <c r="M15" s="4">
        <v>8700879733</v>
      </c>
      <c r="O15" s="4">
        <v>9228287021</v>
      </c>
      <c r="Q15" s="4">
        <v>-527407288</v>
      </c>
    </row>
    <row r="16" spans="1:17" ht="21" x14ac:dyDescent="0.25">
      <c r="A16" s="3" t="s">
        <v>194</v>
      </c>
      <c r="C16" s="4">
        <v>248095</v>
      </c>
      <c r="E16" s="4">
        <v>9287819393</v>
      </c>
      <c r="G16" s="4">
        <v>8440935156</v>
      </c>
      <c r="I16" s="4">
        <v>846884237</v>
      </c>
      <c r="K16" s="4">
        <v>248095</v>
      </c>
      <c r="M16" s="4">
        <v>9287819393</v>
      </c>
      <c r="O16" s="4">
        <v>8440935156</v>
      </c>
      <c r="Q16" s="4">
        <v>846884237</v>
      </c>
    </row>
    <row r="17" spans="1:17" ht="21" x14ac:dyDescent="0.25">
      <c r="A17" s="3" t="s">
        <v>112</v>
      </c>
      <c r="C17" s="4">
        <v>83240</v>
      </c>
      <c r="E17" s="4">
        <v>11323156702</v>
      </c>
      <c r="G17" s="4">
        <v>8666091264</v>
      </c>
      <c r="I17" s="4">
        <v>2657065438</v>
      </c>
      <c r="K17" s="4">
        <v>100000</v>
      </c>
      <c r="M17" s="4">
        <v>12832424855</v>
      </c>
      <c r="O17" s="4">
        <v>10410969803</v>
      </c>
      <c r="Q17" s="4">
        <v>2421455052</v>
      </c>
    </row>
    <row r="18" spans="1:17" ht="21" x14ac:dyDescent="0.25">
      <c r="A18" s="3" t="s">
        <v>156</v>
      </c>
      <c r="C18" s="4">
        <v>642215</v>
      </c>
      <c r="E18" s="4">
        <v>7228442149</v>
      </c>
      <c r="G18" s="4">
        <v>6539690574</v>
      </c>
      <c r="I18" s="4">
        <v>688751575</v>
      </c>
      <c r="K18" s="4">
        <v>642215</v>
      </c>
      <c r="M18" s="4">
        <v>7228442149</v>
      </c>
      <c r="O18" s="4">
        <v>6539690574</v>
      </c>
      <c r="Q18" s="4">
        <v>688751575</v>
      </c>
    </row>
    <row r="19" spans="1:17" ht="21" x14ac:dyDescent="0.25">
      <c r="A19" s="3" t="s">
        <v>139</v>
      </c>
      <c r="C19" s="4">
        <v>220000</v>
      </c>
      <c r="E19" s="4">
        <v>3939127057</v>
      </c>
      <c r="G19" s="4">
        <v>3810324671</v>
      </c>
      <c r="I19" s="4">
        <v>128802386</v>
      </c>
      <c r="K19" s="4">
        <v>220000</v>
      </c>
      <c r="M19" s="4">
        <v>3939127057</v>
      </c>
      <c r="O19" s="4">
        <v>3810324671</v>
      </c>
      <c r="Q19" s="4">
        <v>128802386</v>
      </c>
    </row>
    <row r="20" spans="1:17" ht="21" x14ac:dyDescent="0.25">
      <c r="A20" s="3" t="s">
        <v>141</v>
      </c>
      <c r="C20" s="4">
        <v>1107324</v>
      </c>
      <c r="E20" s="4">
        <v>6803298363</v>
      </c>
      <c r="G20" s="4">
        <v>8508174050</v>
      </c>
      <c r="I20" s="4">
        <v>-1704875687</v>
      </c>
      <c r="K20" s="4">
        <v>1200000</v>
      </c>
      <c r="M20" s="4">
        <v>7386446967</v>
      </c>
      <c r="O20" s="4">
        <v>9220254288</v>
      </c>
      <c r="Q20" s="4">
        <v>-1833807321</v>
      </c>
    </row>
    <row r="21" spans="1:17" ht="21" x14ac:dyDescent="0.25">
      <c r="A21" s="3" t="s">
        <v>193</v>
      </c>
      <c r="C21" s="4">
        <v>282000</v>
      </c>
      <c r="E21" s="4">
        <v>2932463196</v>
      </c>
      <c r="G21" s="4">
        <v>2891213028</v>
      </c>
      <c r="I21" s="4">
        <v>41250168</v>
      </c>
      <c r="K21" s="4">
        <v>282000</v>
      </c>
      <c r="M21" s="4">
        <v>2932463196</v>
      </c>
      <c r="O21" s="4">
        <v>2891213028</v>
      </c>
      <c r="Q21" s="4">
        <v>41250168</v>
      </c>
    </row>
    <row r="22" spans="1:17" ht="21" x14ac:dyDescent="0.25">
      <c r="A22" s="3" t="s">
        <v>109</v>
      </c>
      <c r="C22" s="4">
        <v>1741896</v>
      </c>
      <c r="E22" s="4">
        <v>6494025766</v>
      </c>
      <c r="G22" s="4">
        <v>7462901708</v>
      </c>
      <c r="I22" s="4">
        <v>-968875942</v>
      </c>
      <c r="K22" s="4">
        <v>2000000</v>
      </c>
      <c r="M22" s="4">
        <v>7502082561</v>
      </c>
      <c r="O22" s="4">
        <v>8568711000</v>
      </c>
      <c r="Q22" s="4">
        <v>-1066628439</v>
      </c>
    </row>
    <row r="23" spans="1:17" ht="21" x14ac:dyDescent="0.25">
      <c r="A23" s="3" t="s">
        <v>135</v>
      </c>
      <c r="C23" s="4">
        <v>800000</v>
      </c>
      <c r="E23" s="4">
        <v>4275617733</v>
      </c>
      <c r="G23" s="4">
        <v>4253347116</v>
      </c>
      <c r="I23" s="4">
        <v>22270617</v>
      </c>
      <c r="K23" s="4">
        <v>1100000</v>
      </c>
      <c r="M23" s="4">
        <v>6288546063</v>
      </c>
      <c r="O23" s="4">
        <v>6184672284</v>
      </c>
      <c r="Q23" s="4">
        <v>103873779</v>
      </c>
    </row>
    <row r="24" spans="1:17" ht="21" x14ac:dyDescent="0.25">
      <c r="A24" s="3" t="s">
        <v>126</v>
      </c>
      <c r="C24" s="4">
        <v>0</v>
      </c>
      <c r="E24" s="4">
        <v>0</v>
      </c>
      <c r="G24" s="4">
        <v>0</v>
      </c>
      <c r="I24" s="4">
        <v>0</v>
      </c>
      <c r="K24" s="4">
        <v>226500</v>
      </c>
      <c r="M24" s="4">
        <v>3451602265</v>
      </c>
      <c r="O24" s="4">
        <v>3465070873</v>
      </c>
      <c r="Q24" s="4">
        <v>-13468608</v>
      </c>
    </row>
    <row r="25" spans="1:17" ht="21" x14ac:dyDescent="0.25">
      <c r="A25" s="3" t="s">
        <v>114</v>
      </c>
      <c r="C25" s="4">
        <v>0</v>
      </c>
      <c r="E25" s="4">
        <v>0</v>
      </c>
      <c r="G25" s="4">
        <v>0</v>
      </c>
      <c r="I25" s="4">
        <v>0</v>
      </c>
      <c r="K25" s="4">
        <v>700000</v>
      </c>
      <c r="M25" s="4">
        <v>8574513303</v>
      </c>
      <c r="O25" s="4">
        <v>9470314350</v>
      </c>
      <c r="Q25" s="4">
        <v>-895801047</v>
      </c>
    </row>
    <row r="26" spans="1:17" ht="21" x14ac:dyDescent="0.25">
      <c r="A26" s="3" t="s">
        <v>111</v>
      </c>
      <c r="C26" s="4">
        <v>0</v>
      </c>
      <c r="E26" s="4">
        <v>0</v>
      </c>
      <c r="G26" s="4">
        <v>0</v>
      </c>
      <c r="I26" s="4">
        <v>0</v>
      </c>
      <c r="K26" s="4">
        <v>1432569</v>
      </c>
      <c r="M26" s="4">
        <v>14303026193</v>
      </c>
      <c r="O26" s="4">
        <v>14232896786</v>
      </c>
      <c r="Q26" s="4">
        <v>70129407</v>
      </c>
    </row>
    <row r="27" spans="1:17" ht="21" x14ac:dyDescent="0.25">
      <c r="A27" s="3" t="s">
        <v>108</v>
      </c>
      <c r="C27" s="4">
        <v>0</v>
      </c>
      <c r="E27" s="4">
        <v>0</v>
      </c>
      <c r="G27" s="4">
        <v>0</v>
      </c>
      <c r="I27" s="4">
        <v>0</v>
      </c>
      <c r="K27" s="4">
        <v>1680000</v>
      </c>
      <c r="M27" s="4">
        <v>23847657251</v>
      </c>
      <c r="O27" s="4">
        <v>24033769347</v>
      </c>
      <c r="Q27" s="4">
        <v>-186112096</v>
      </c>
    </row>
    <row r="28" spans="1:17" ht="21" x14ac:dyDescent="0.25">
      <c r="A28" s="3" t="s">
        <v>110</v>
      </c>
      <c r="C28" s="4">
        <v>0</v>
      </c>
      <c r="E28" s="4">
        <v>0</v>
      </c>
      <c r="G28" s="4">
        <v>0</v>
      </c>
      <c r="I28" s="4">
        <v>0</v>
      </c>
      <c r="K28" s="4">
        <v>616000</v>
      </c>
      <c r="M28" s="4">
        <v>15730881160</v>
      </c>
      <c r="O28" s="4">
        <v>17818942613</v>
      </c>
      <c r="Q28" s="4">
        <v>-2088061453</v>
      </c>
    </row>
    <row r="29" spans="1:17" ht="21" x14ac:dyDescent="0.25">
      <c r="A29" s="3" t="s">
        <v>128</v>
      </c>
      <c r="C29" s="4">
        <v>0</v>
      </c>
      <c r="E29" s="4">
        <v>0</v>
      </c>
      <c r="G29" s="4">
        <v>0</v>
      </c>
      <c r="I29" s="4">
        <v>0</v>
      </c>
      <c r="K29" s="4">
        <v>145392</v>
      </c>
      <c r="M29" s="4">
        <v>10049785824</v>
      </c>
      <c r="O29" s="4">
        <v>10260793031</v>
      </c>
      <c r="Q29" s="4">
        <v>-211007207</v>
      </c>
    </row>
    <row r="30" spans="1:17" ht="21" x14ac:dyDescent="0.25">
      <c r="A30" s="3" t="s">
        <v>128</v>
      </c>
      <c r="C30" s="4">
        <v>0</v>
      </c>
      <c r="E30" s="4">
        <v>0</v>
      </c>
      <c r="G30" s="4">
        <v>0</v>
      </c>
      <c r="I30" s="4">
        <v>0</v>
      </c>
      <c r="K30" s="4">
        <v>65800</v>
      </c>
      <c r="M30" s="4">
        <v>4100981438</v>
      </c>
      <c r="O30" s="4">
        <v>4548227600</v>
      </c>
      <c r="Q30" s="4">
        <v>-447246162</v>
      </c>
    </row>
    <row r="31" spans="1:17" ht="21" x14ac:dyDescent="0.25">
      <c r="A31" s="3" t="s">
        <v>130</v>
      </c>
      <c r="C31" s="4">
        <v>0</v>
      </c>
      <c r="E31" s="4">
        <v>0</v>
      </c>
      <c r="G31" s="4">
        <v>0</v>
      </c>
      <c r="I31" s="4">
        <v>0</v>
      </c>
      <c r="K31" s="4">
        <v>250000</v>
      </c>
      <c r="M31" s="4">
        <v>2281455516</v>
      </c>
      <c r="O31" s="4">
        <v>3564400381</v>
      </c>
      <c r="Q31" s="4">
        <v>-1282944865</v>
      </c>
    </row>
    <row r="32" spans="1:17" ht="21" x14ac:dyDescent="0.25">
      <c r="A32" s="3" t="s">
        <v>136</v>
      </c>
      <c r="C32" s="4">
        <v>0</v>
      </c>
      <c r="E32" s="4">
        <v>0</v>
      </c>
      <c r="G32" s="4">
        <v>0</v>
      </c>
      <c r="I32" s="4">
        <v>0</v>
      </c>
      <c r="K32" s="4">
        <v>275000</v>
      </c>
      <c r="M32" s="4">
        <v>5370105342</v>
      </c>
      <c r="O32" s="4">
        <v>4750904674</v>
      </c>
      <c r="Q32" s="4">
        <v>619200668</v>
      </c>
    </row>
    <row r="33" spans="1:17" ht="21" x14ac:dyDescent="0.25">
      <c r="A33" s="3" t="s">
        <v>137</v>
      </c>
      <c r="C33" s="4">
        <v>0</v>
      </c>
      <c r="E33" s="4">
        <v>0</v>
      </c>
      <c r="G33" s="4">
        <v>0</v>
      </c>
      <c r="I33" s="4">
        <v>0</v>
      </c>
      <c r="K33" s="4">
        <v>176174</v>
      </c>
      <c r="M33" s="4">
        <v>860469141</v>
      </c>
      <c r="O33" s="4">
        <v>1426833226</v>
      </c>
      <c r="Q33" s="4">
        <v>-566364085</v>
      </c>
    </row>
    <row r="34" spans="1:17" ht="21" x14ac:dyDescent="0.25">
      <c r="A34" s="3" t="s">
        <v>132</v>
      </c>
      <c r="C34" s="4">
        <v>0</v>
      </c>
      <c r="E34" s="4">
        <v>0</v>
      </c>
      <c r="G34" s="4">
        <v>0</v>
      </c>
      <c r="I34" s="4">
        <v>0</v>
      </c>
      <c r="K34" s="4">
        <v>2220000</v>
      </c>
      <c r="M34" s="4">
        <v>17691965651</v>
      </c>
      <c r="O34" s="4">
        <v>17433648900</v>
      </c>
      <c r="Q34" s="4">
        <v>258316751</v>
      </c>
    </row>
    <row r="35" spans="1:17" ht="21" x14ac:dyDescent="0.25">
      <c r="A35" s="3" t="s">
        <v>133</v>
      </c>
      <c r="C35" s="4">
        <v>0</v>
      </c>
      <c r="E35" s="4">
        <v>0</v>
      </c>
      <c r="G35" s="4">
        <v>0</v>
      </c>
      <c r="I35" s="4">
        <v>0</v>
      </c>
      <c r="K35" s="4">
        <v>6000000</v>
      </c>
      <c r="M35" s="4">
        <v>18125603700</v>
      </c>
      <c r="O35" s="4">
        <v>17296470000</v>
      </c>
      <c r="Q35" s="4">
        <v>829133700</v>
      </c>
    </row>
    <row r="36" spans="1:17" ht="21" x14ac:dyDescent="0.25">
      <c r="A36" s="3" t="s">
        <v>118</v>
      </c>
      <c r="C36" s="4">
        <v>0</v>
      </c>
      <c r="E36" s="4">
        <v>0</v>
      </c>
      <c r="G36" s="4">
        <v>0</v>
      </c>
      <c r="I36" s="4">
        <v>0</v>
      </c>
      <c r="K36" s="4">
        <v>1555000</v>
      </c>
      <c r="M36" s="4">
        <v>18182099251</v>
      </c>
      <c r="O36" s="4">
        <v>18131621107</v>
      </c>
      <c r="Q36" s="4">
        <v>50478144</v>
      </c>
    </row>
    <row r="37" spans="1:17" ht="21" x14ac:dyDescent="0.25">
      <c r="A37" s="3" t="s">
        <v>125</v>
      </c>
      <c r="C37" s="4">
        <v>0</v>
      </c>
      <c r="E37" s="4">
        <v>0</v>
      </c>
      <c r="G37" s="4">
        <v>0</v>
      </c>
      <c r="I37" s="4">
        <v>0</v>
      </c>
      <c r="K37" s="4">
        <v>7488281</v>
      </c>
      <c r="M37" s="4">
        <v>8932470885</v>
      </c>
      <c r="O37" s="4">
        <v>6878002572</v>
      </c>
      <c r="Q37" s="4">
        <v>2054468313</v>
      </c>
    </row>
    <row r="38" spans="1:17" ht="21" x14ac:dyDescent="0.25">
      <c r="A38" s="3" t="s">
        <v>105</v>
      </c>
      <c r="C38" s="4">
        <v>0</v>
      </c>
      <c r="E38" s="4">
        <v>0</v>
      </c>
      <c r="G38" s="4">
        <v>0</v>
      </c>
      <c r="I38" s="4">
        <v>0</v>
      </c>
      <c r="K38" s="4">
        <v>3200000</v>
      </c>
      <c r="M38" s="4">
        <v>7213227022</v>
      </c>
      <c r="O38" s="4">
        <v>8524972800</v>
      </c>
      <c r="Q38" s="4">
        <v>-1311745778</v>
      </c>
    </row>
    <row r="39" spans="1:17" ht="21" x14ac:dyDescent="0.25">
      <c r="A39" s="3" t="s">
        <v>127</v>
      </c>
      <c r="C39" s="4">
        <v>0</v>
      </c>
      <c r="E39" s="4">
        <v>0</v>
      </c>
      <c r="G39" s="4">
        <v>0</v>
      </c>
      <c r="I39" s="4">
        <v>0</v>
      </c>
      <c r="K39" s="4">
        <v>338070</v>
      </c>
      <c r="M39" s="4">
        <v>1024978383</v>
      </c>
      <c r="O39" s="4">
        <v>1051863053</v>
      </c>
      <c r="Q39" s="4">
        <v>-26884670</v>
      </c>
    </row>
    <row r="40" spans="1:17" ht="21" x14ac:dyDescent="0.25">
      <c r="A40" s="3" t="s">
        <v>143</v>
      </c>
      <c r="C40" s="4">
        <v>0</v>
      </c>
      <c r="E40" s="4">
        <v>0</v>
      </c>
      <c r="G40" s="4">
        <v>0</v>
      </c>
      <c r="I40" s="4">
        <v>0</v>
      </c>
      <c r="K40" s="4">
        <v>2670000</v>
      </c>
      <c r="M40" s="4">
        <v>7819140585</v>
      </c>
      <c r="O40" s="4">
        <v>11224680000</v>
      </c>
      <c r="Q40" s="4">
        <v>-3405539415</v>
      </c>
    </row>
    <row r="41" spans="1:17" ht="19.5" thickBot="1" x14ac:dyDescent="0.3">
      <c r="A41" s="2" t="s">
        <v>71</v>
      </c>
      <c r="C41" s="7">
        <f>SUM(C9:C40)</f>
        <v>6314402</v>
      </c>
      <c r="E41" s="7">
        <f>SUM(E9:E40)</f>
        <v>95108682819</v>
      </c>
      <c r="G41" s="7">
        <f>SUM(G9:G40)</f>
        <v>90946477218</v>
      </c>
      <c r="I41" s="23">
        <f>SUM(I9:I40)</f>
        <v>4162205601</v>
      </c>
      <c r="K41" s="7">
        <f>SUM(K9:K40)</f>
        <v>36397556</v>
      </c>
      <c r="M41" s="7">
        <f>SUM(M9:M40)</f>
        <v>283821314715</v>
      </c>
      <c r="O41" s="7">
        <f>SUM(O9:O40)</f>
        <v>285235137850</v>
      </c>
      <c r="Q41" s="23">
        <f>SUM(Q9:Q40)</f>
        <v>-1413823135</v>
      </c>
    </row>
    <row r="42" spans="1:17" ht="19.5" thickTop="1" x14ac:dyDescent="0.25"/>
  </sheetData>
  <sortState xmlns:xlrd2="http://schemas.microsoft.com/office/spreadsheetml/2017/richdata2" ref="A9:Q56">
    <sortCondition descending="1" ref="Q9:Q56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58"/>
  <sheetViews>
    <sheetView rightToLeft="1" view="pageBreakPreview" topLeftCell="A31" zoomScale="70" zoomScaleNormal="100" zoomScaleSheetLayoutView="70" workbookViewId="0">
      <selection activeCell="M61" sqref="M61"/>
    </sheetView>
  </sheetViews>
  <sheetFormatPr defaultColWidth="9.125" defaultRowHeight="18.75" x14ac:dyDescent="0.25"/>
  <cols>
    <col min="1" max="1" width="32.25" style="2" bestFit="1" customWidth="1"/>
    <col min="2" max="2" width="1" style="2" customWidth="1"/>
    <col min="3" max="3" width="21.25" style="21" bestFit="1" customWidth="1"/>
    <col min="4" max="4" width="1" style="21" customWidth="1"/>
    <col min="5" max="5" width="22.75" style="21" bestFit="1" customWidth="1"/>
    <col min="6" max="6" width="1" style="21" customWidth="1"/>
    <col min="7" max="7" width="19.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5" style="2" bestFit="1" customWidth="1"/>
    <col min="12" max="12" width="1" style="2" customWidth="1"/>
    <col min="13" max="13" width="21.25" style="2" bestFit="1" customWidth="1"/>
    <col min="14" max="14" width="1" style="2" customWidth="1"/>
    <col min="15" max="15" width="22.75" style="2" bestFit="1" customWidth="1"/>
    <col min="16" max="16" width="1" style="2" customWidth="1"/>
    <col min="17" max="17" width="17.25" style="2" bestFit="1" customWidth="1"/>
    <col min="18" max="18" width="1" style="2" customWidth="1"/>
    <col min="19" max="19" width="19.125" style="21" customWidth="1"/>
    <col min="20" max="20" width="1" style="2" customWidth="1"/>
    <col min="21" max="21" width="25.75" style="2" bestFit="1" customWidth="1"/>
    <col min="22" max="22" width="1" style="2" customWidth="1"/>
    <col min="23" max="23" width="9.125" style="2" customWidth="1"/>
    <col min="24" max="16384" width="9.125" style="2"/>
  </cols>
  <sheetData>
    <row r="2" spans="1:21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30" x14ac:dyDescent="0.25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4" spans="1:21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s="14" customFormat="1" ht="25.5" x14ac:dyDescent="0.4">
      <c r="A5" s="36" t="s">
        <v>92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</row>
    <row r="7" spans="1:21" ht="30.75" thickBot="1" x14ac:dyDescent="0.3">
      <c r="A7" s="38" t="s">
        <v>1</v>
      </c>
      <c r="C7" s="43" t="s">
        <v>48</v>
      </c>
      <c r="D7" s="43" t="s">
        <v>48</v>
      </c>
      <c r="E7" s="43" t="s">
        <v>48</v>
      </c>
      <c r="F7" s="43" t="s">
        <v>48</v>
      </c>
      <c r="G7" s="43" t="s">
        <v>48</v>
      </c>
      <c r="H7" s="43" t="s">
        <v>48</v>
      </c>
      <c r="I7" s="43" t="s">
        <v>48</v>
      </c>
      <c r="J7" s="43" t="s">
        <v>48</v>
      </c>
      <c r="K7" s="43" t="s">
        <v>48</v>
      </c>
      <c r="M7" s="43" t="s">
        <v>49</v>
      </c>
      <c r="N7" s="43" t="s">
        <v>49</v>
      </c>
      <c r="O7" s="43" t="s">
        <v>49</v>
      </c>
      <c r="P7" s="43" t="s">
        <v>49</v>
      </c>
      <c r="Q7" s="43" t="s">
        <v>49</v>
      </c>
      <c r="R7" s="43" t="s">
        <v>49</v>
      </c>
      <c r="S7" s="43" t="s">
        <v>49</v>
      </c>
      <c r="T7" s="43" t="s">
        <v>49</v>
      </c>
      <c r="U7" s="43" t="s">
        <v>49</v>
      </c>
    </row>
    <row r="8" spans="1:21" ht="30.75" thickBot="1" x14ac:dyDescent="0.3">
      <c r="A8" s="43" t="s">
        <v>1</v>
      </c>
      <c r="C8" s="49" t="s">
        <v>66</v>
      </c>
      <c r="D8" s="25"/>
      <c r="E8" s="49" t="s">
        <v>67</v>
      </c>
      <c r="F8" s="25"/>
      <c r="G8" s="49" t="s">
        <v>68</v>
      </c>
      <c r="H8" s="25"/>
      <c r="I8" s="49" t="s">
        <v>39</v>
      </c>
      <c r="J8" s="12"/>
      <c r="K8" s="42" t="s">
        <v>69</v>
      </c>
      <c r="M8" s="42" t="s">
        <v>66</v>
      </c>
      <c r="N8" s="12"/>
      <c r="O8" s="42" t="s">
        <v>67</v>
      </c>
      <c r="P8" s="12"/>
      <c r="Q8" s="42" t="s">
        <v>68</v>
      </c>
      <c r="R8" s="12"/>
      <c r="S8" s="49" t="s">
        <v>39</v>
      </c>
      <c r="T8" s="12"/>
      <c r="U8" s="42" t="s">
        <v>69</v>
      </c>
    </row>
    <row r="9" spans="1:21" ht="21" x14ac:dyDescent="0.25">
      <c r="A9" s="3" t="s">
        <v>142</v>
      </c>
      <c r="C9" s="4">
        <v>0</v>
      </c>
      <c r="D9" s="2"/>
      <c r="E9" s="4">
        <v>-1919430676</v>
      </c>
      <c r="F9" s="2"/>
      <c r="G9" s="4">
        <v>758548274</v>
      </c>
      <c r="H9" s="2"/>
      <c r="I9" s="4">
        <v>-1160882402</v>
      </c>
      <c r="K9" s="4" t="s">
        <v>212</v>
      </c>
      <c r="M9" s="4">
        <v>337500000</v>
      </c>
      <c r="O9" s="4">
        <v>0</v>
      </c>
      <c r="Q9" s="4">
        <v>1538698898</v>
      </c>
      <c r="R9" s="3"/>
      <c r="S9" s="2">
        <v>1876198898</v>
      </c>
      <c r="T9" s="4"/>
      <c r="U9" s="2" t="s">
        <v>213</v>
      </c>
    </row>
    <row r="10" spans="1:21" ht="21" x14ac:dyDescent="0.25">
      <c r="A10" s="3" t="s">
        <v>138</v>
      </c>
      <c r="C10" s="4">
        <v>0</v>
      </c>
      <c r="D10" s="2"/>
      <c r="E10" s="4">
        <v>-258070004</v>
      </c>
      <c r="F10" s="2"/>
      <c r="G10" s="4">
        <v>-43687470</v>
      </c>
      <c r="H10" s="2"/>
      <c r="I10" s="4">
        <v>-301757474</v>
      </c>
      <c r="K10" s="4" t="s">
        <v>214</v>
      </c>
      <c r="M10" s="4">
        <v>863337714</v>
      </c>
      <c r="O10" s="4">
        <v>0</v>
      </c>
      <c r="Q10" s="4">
        <v>999625076</v>
      </c>
      <c r="R10" s="3"/>
      <c r="S10" s="2">
        <v>1862962790</v>
      </c>
      <c r="T10" s="4"/>
      <c r="U10" s="2" t="s">
        <v>215</v>
      </c>
    </row>
    <row r="11" spans="1:21" ht="21" x14ac:dyDescent="0.25">
      <c r="A11" s="3" t="s">
        <v>170</v>
      </c>
      <c r="C11" s="4">
        <v>0</v>
      </c>
      <c r="D11" s="2"/>
      <c r="E11" s="4">
        <v>795449012</v>
      </c>
      <c r="F11" s="2"/>
      <c r="G11" s="4">
        <v>202723446</v>
      </c>
      <c r="H11" s="2"/>
      <c r="I11" s="4">
        <v>998172458</v>
      </c>
      <c r="K11" s="4" t="s">
        <v>216</v>
      </c>
      <c r="M11" s="4">
        <v>0</v>
      </c>
      <c r="O11" s="4">
        <v>1365500221</v>
      </c>
      <c r="Q11" s="4">
        <v>202723446</v>
      </c>
      <c r="R11" s="3"/>
      <c r="S11" s="2">
        <v>1568223667</v>
      </c>
      <c r="T11" s="4"/>
      <c r="U11" s="2" t="s">
        <v>217</v>
      </c>
    </row>
    <row r="12" spans="1:21" ht="21" x14ac:dyDescent="0.25">
      <c r="A12" s="3" t="s">
        <v>174</v>
      </c>
      <c r="C12" s="4">
        <v>0</v>
      </c>
      <c r="D12" s="2"/>
      <c r="E12" s="4">
        <v>-358049529</v>
      </c>
      <c r="F12" s="2"/>
      <c r="G12" s="4">
        <v>542033618</v>
      </c>
      <c r="H12" s="2"/>
      <c r="I12" s="4">
        <v>183984089</v>
      </c>
      <c r="K12" s="4" t="s">
        <v>218</v>
      </c>
      <c r="M12" s="4">
        <v>0</v>
      </c>
      <c r="O12" s="4">
        <v>823042410</v>
      </c>
      <c r="Q12" s="4">
        <v>542033618</v>
      </c>
      <c r="R12" s="3"/>
      <c r="S12" s="2">
        <v>1365076028</v>
      </c>
      <c r="T12" s="4"/>
      <c r="U12" s="2" t="s">
        <v>219</v>
      </c>
    </row>
    <row r="13" spans="1:21" ht="21" x14ac:dyDescent="0.25">
      <c r="A13" s="3" t="s">
        <v>120</v>
      </c>
      <c r="C13" s="4">
        <v>0</v>
      </c>
      <c r="D13" s="2"/>
      <c r="E13" s="4">
        <v>1259528876</v>
      </c>
      <c r="F13" s="2"/>
      <c r="G13" s="4">
        <v>81382357</v>
      </c>
      <c r="H13" s="2"/>
      <c r="I13" s="4">
        <v>1340911233</v>
      </c>
      <c r="K13" s="4" t="s">
        <v>220</v>
      </c>
      <c r="M13" s="4">
        <v>1287733439</v>
      </c>
      <c r="O13" s="4">
        <v>280081883</v>
      </c>
      <c r="Q13" s="4">
        <v>78349041</v>
      </c>
      <c r="R13" s="3"/>
      <c r="S13" s="2">
        <v>1646164363</v>
      </c>
      <c r="T13" s="4"/>
      <c r="U13" s="2" t="s">
        <v>146</v>
      </c>
    </row>
    <row r="14" spans="1:21" ht="21" x14ac:dyDescent="0.25">
      <c r="A14" s="3" t="s">
        <v>160</v>
      </c>
      <c r="C14" s="4">
        <v>0</v>
      </c>
      <c r="D14" s="2"/>
      <c r="E14" s="4">
        <v>-1071011461</v>
      </c>
      <c r="F14" s="2"/>
      <c r="G14" s="4">
        <v>975021040</v>
      </c>
      <c r="H14" s="2"/>
      <c r="I14" s="4">
        <v>-95990421</v>
      </c>
      <c r="K14" s="4" t="s">
        <v>221</v>
      </c>
      <c r="M14" s="4">
        <v>0</v>
      </c>
      <c r="O14" s="4">
        <v>0</v>
      </c>
      <c r="Q14" s="4">
        <v>975021040</v>
      </c>
      <c r="R14" s="3"/>
      <c r="S14" s="2">
        <v>975021040</v>
      </c>
      <c r="T14" s="4"/>
      <c r="U14" s="2" t="s">
        <v>222</v>
      </c>
    </row>
    <row r="15" spans="1:21" ht="21" x14ac:dyDescent="0.25">
      <c r="A15" s="3" t="s">
        <v>140</v>
      </c>
      <c r="C15" s="4">
        <v>0</v>
      </c>
      <c r="D15" s="2"/>
      <c r="E15" s="4">
        <v>35321207</v>
      </c>
      <c r="F15" s="2"/>
      <c r="G15" s="4">
        <v>-65088456</v>
      </c>
      <c r="H15" s="2"/>
      <c r="I15" s="4">
        <v>-29767249</v>
      </c>
      <c r="K15" s="4" t="s">
        <v>223</v>
      </c>
      <c r="M15" s="4">
        <v>250494400</v>
      </c>
      <c r="O15" s="4">
        <v>0</v>
      </c>
      <c r="Q15" s="4">
        <v>-527407288</v>
      </c>
      <c r="R15" s="3"/>
      <c r="S15" s="2">
        <v>-276912888</v>
      </c>
      <c r="T15" s="4"/>
      <c r="U15" s="2" t="s">
        <v>224</v>
      </c>
    </row>
    <row r="16" spans="1:21" ht="21" x14ac:dyDescent="0.25">
      <c r="A16" s="3" t="s">
        <v>194</v>
      </c>
      <c r="C16" s="4">
        <v>0</v>
      </c>
      <c r="D16" s="2"/>
      <c r="E16" s="4">
        <v>0</v>
      </c>
      <c r="F16" s="2"/>
      <c r="G16" s="4">
        <v>846884237</v>
      </c>
      <c r="H16" s="2"/>
      <c r="I16" s="4">
        <v>846884237</v>
      </c>
      <c r="K16" s="4" t="s">
        <v>225</v>
      </c>
      <c r="M16" s="4">
        <v>0</v>
      </c>
      <c r="O16" s="4">
        <v>0</v>
      </c>
      <c r="Q16" s="4">
        <v>846884237</v>
      </c>
      <c r="R16" s="3"/>
      <c r="S16" s="2">
        <v>846884237</v>
      </c>
      <c r="T16" s="4"/>
      <c r="U16" s="2" t="s">
        <v>226</v>
      </c>
    </row>
    <row r="17" spans="1:21" ht="21" x14ac:dyDescent="0.25">
      <c r="A17" s="3" t="s">
        <v>112</v>
      </c>
      <c r="C17" s="4">
        <v>0</v>
      </c>
      <c r="D17" s="2"/>
      <c r="E17" s="4">
        <v>-2127957720</v>
      </c>
      <c r="F17" s="2"/>
      <c r="G17" s="4">
        <v>2657065438</v>
      </c>
      <c r="H17" s="2"/>
      <c r="I17" s="4">
        <v>529107718</v>
      </c>
      <c r="K17" s="4" t="s">
        <v>227</v>
      </c>
      <c r="M17" s="4">
        <v>0</v>
      </c>
      <c r="O17" s="4">
        <v>0</v>
      </c>
      <c r="Q17" s="4">
        <v>2421455052</v>
      </c>
      <c r="R17" s="3"/>
      <c r="S17" s="2">
        <v>2421455052</v>
      </c>
      <c r="T17" s="4"/>
      <c r="U17" s="2" t="s">
        <v>228</v>
      </c>
    </row>
    <row r="18" spans="1:21" ht="21" x14ac:dyDescent="0.25">
      <c r="A18" s="3" t="s">
        <v>156</v>
      </c>
      <c r="C18" s="4">
        <v>0</v>
      </c>
      <c r="D18" s="2"/>
      <c r="E18" s="4">
        <v>-74069408</v>
      </c>
      <c r="F18" s="2"/>
      <c r="G18" s="4">
        <v>688751575</v>
      </c>
      <c r="H18" s="2"/>
      <c r="I18" s="4">
        <v>614682167</v>
      </c>
      <c r="K18" s="4" t="s">
        <v>229</v>
      </c>
      <c r="M18" s="4">
        <v>0</v>
      </c>
      <c r="O18" s="4">
        <v>0</v>
      </c>
      <c r="Q18" s="4">
        <v>688751575</v>
      </c>
      <c r="R18" s="3"/>
      <c r="S18" s="2">
        <v>688751575</v>
      </c>
      <c r="T18" s="4"/>
      <c r="U18" s="2" t="s">
        <v>230</v>
      </c>
    </row>
    <row r="19" spans="1:21" ht="21" x14ac:dyDescent="0.25">
      <c r="A19" s="3" t="s">
        <v>139</v>
      </c>
      <c r="C19" s="4">
        <v>0</v>
      </c>
      <c r="D19" s="2"/>
      <c r="E19" s="4">
        <v>-548584472</v>
      </c>
      <c r="F19" s="2"/>
      <c r="G19" s="4">
        <v>128802386</v>
      </c>
      <c r="H19" s="2"/>
      <c r="I19" s="4">
        <v>-419782086</v>
      </c>
      <c r="K19" s="4" t="s">
        <v>153</v>
      </c>
      <c r="M19" s="4">
        <v>228304862</v>
      </c>
      <c r="O19" s="4">
        <v>508425379</v>
      </c>
      <c r="Q19" s="4">
        <v>128802386</v>
      </c>
      <c r="R19" s="3"/>
      <c r="S19" s="2">
        <v>865532627</v>
      </c>
      <c r="T19" s="4"/>
      <c r="U19" s="2" t="s">
        <v>231</v>
      </c>
    </row>
    <row r="20" spans="1:21" ht="21" x14ac:dyDescent="0.25">
      <c r="A20" s="3" t="s">
        <v>141</v>
      </c>
      <c r="C20" s="4">
        <v>0</v>
      </c>
      <c r="D20" s="2"/>
      <c r="E20" s="4">
        <v>957129054</v>
      </c>
      <c r="F20" s="2"/>
      <c r="G20" s="4">
        <v>-1704875687</v>
      </c>
      <c r="H20" s="2"/>
      <c r="I20" s="4">
        <v>-747746633</v>
      </c>
      <c r="K20" s="4" t="s">
        <v>232</v>
      </c>
      <c r="M20" s="4">
        <v>0</v>
      </c>
      <c r="O20" s="4">
        <v>0</v>
      </c>
      <c r="Q20" s="4">
        <v>-1833807321</v>
      </c>
      <c r="R20" s="3"/>
      <c r="S20" s="2">
        <v>-1833807321</v>
      </c>
      <c r="T20" s="4"/>
      <c r="U20" s="2" t="s">
        <v>233</v>
      </c>
    </row>
    <row r="21" spans="1:21" ht="21" x14ac:dyDescent="0.25">
      <c r="A21" s="3" t="s">
        <v>193</v>
      </c>
      <c r="C21" s="4">
        <v>0</v>
      </c>
      <c r="D21" s="2"/>
      <c r="E21" s="4">
        <v>0</v>
      </c>
      <c r="F21" s="2"/>
      <c r="G21" s="4">
        <v>41250168</v>
      </c>
      <c r="H21" s="2"/>
      <c r="I21" s="4">
        <v>41250168</v>
      </c>
      <c r="K21" s="4" t="s">
        <v>152</v>
      </c>
      <c r="M21" s="4">
        <v>0</v>
      </c>
      <c r="O21" s="4">
        <v>0</v>
      </c>
      <c r="Q21" s="4">
        <v>41250168</v>
      </c>
      <c r="R21" s="3"/>
      <c r="S21" s="2">
        <v>41250168</v>
      </c>
      <c r="T21" s="4"/>
      <c r="U21" s="2" t="s">
        <v>234</v>
      </c>
    </row>
    <row r="22" spans="1:21" ht="21" x14ac:dyDescent="0.25">
      <c r="A22" s="3" t="s">
        <v>109</v>
      </c>
      <c r="C22" s="4">
        <v>0</v>
      </c>
      <c r="D22" s="2"/>
      <c r="E22" s="4">
        <v>786115401</v>
      </c>
      <c r="F22" s="2"/>
      <c r="G22" s="4">
        <v>-968875942</v>
      </c>
      <c r="H22" s="2"/>
      <c r="I22" s="4">
        <v>-182760541</v>
      </c>
      <c r="K22" s="4" t="s">
        <v>235</v>
      </c>
      <c r="M22" s="4">
        <v>114965136</v>
      </c>
      <c r="O22" s="4">
        <v>0</v>
      </c>
      <c r="Q22" s="4">
        <v>-1066628439</v>
      </c>
      <c r="R22" s="3"/>
      <c r="S22" s="2">
        <v>-951663303</v>
      </c>
      <c r="T22" s="4"/>
      <c r="U22" s="2" t="s">
        <v>236</v>
      </c>
    </row>
    <row r="23" spans="1:21" ht="21" x14ac:dyDescent="0.25">
      <c r="A23" s="3" t="s">
        <v>135</v>
      </c>
      <c r="C23" s="4">
        <v>0</v>
      </c>
      <c r="D23" s="2"/>
      <c r="E23" s="4">
        <v>-133196724</v>
      </c>
      <c r="F23" s="2"/>
      <c r="G23" s="4">
        <v>22270617</v>
      </c>
      <c r="H23" s="2"/>
      <c r="I23" s="4">
        <v>-110926107</v>
      </c>
      <c r="K23" s="4" t="s">
        <v>237</v>
      </c>
      <c r="M23" s="4">
        <v>0</v>
      </c>
      <c r="O23" s="4">
        <v>0</v>
      </c>
      <c r="Q23" s="4">
        <v>103873779</v>
      </c>
      <c r="R23" s="3"/>
      <c r="S23" s="2">
        <v>103873779</v>
      </c>
      <c r="T23" s="4"/>
      <c r="U23" s="2" t="s">
        <v>238</v>
      </c>
    </row>
    <row r="24" spans="1:21" ht="21" x14ac:dyDescent="0.25">
      <c r="A24" s="3" t="s">
        <v>126</v>
      </c>
      <c r="C24" s="4">
        <v>0</v>
      </c>
      <c r="D24" s="2"/>
      <c r="E24" s="4">
        <v>1174534688</v>
      </c>
      <c r="F24" s="2"/>
      <c r="G24" s="4">
        <v>0</v>
      </c>
      <c r="H24" s="2"/>
      <c r="I24" s="4">
        <v>1174534688</v>
      </c>
      <c r="K24" s="4" t="s">
        <v>239</v>
      </c>
      <c r="M24" s="4">
        <v>437523187</v>
      </c>
      <c r="O24" s="4">
        <v>1119851020</v>
      </c>
      <c r="Q24" s="4">
        <v>-13468608</v>
      </c>
      <c r="R24" s="3"/>
      <c r="S24" s="2">
        <v>1543905599</v>
      </c>
      <c r="T24" s="4"/>
      <c r="U24" s="2" t="s">
        <v>240</v>
      </c>
    </row>
    <row r="25" spans="1:21" ht="21" x14ac:dyDescent="0.25">
      <c r="A25" s="3" t="s">
        <v>114</v>
      </c>
      <c r="C25" s="4">
        <v>0</v>
      </c>
      <c r="D25" s="2"/>
      <c r="E25" s="4">
        <v>0</v>
      </c>
      <c r="F25" s="2"/>
      <c r="G25" s="4">
        <v>0</v>
      </c>
      <c r="H25" s="2"/>
      <c r="I25" s="4">
        <v>0</v>
      </c>
      <c r="K25" s="4" t="s">
        <v>119</v>
      </c>
      <c r="M25" s="4">
        <v>0</v>
      </c>
      <c r="O25" s="4">
        <v>0</v>
      </c>
      <c r="Q25" s="4">
        <v>-895801047</v>
      </c>
      <c r="R25" s="3"/>
      <c r="S25" s="2">
        <v>-895801047</v>
      </c>
      <c r="T25" s="4"/>
      <c r="U25" s="2" t="s">
        <v>241</v>
      </c>
    </row>
    <row r="26" spans="1:21" ht="21" x14ac:dyDescent="0.25">
      <c r="A26" s="3" t="s">
        <v>111</v>
      </c>
      <c r="C26" s="4">
        <v>0</v>
      </c>
      <c r="D26" s="2"/>
      <c r="E26" s="4">
        <v>0</v>
      </c>
      <c r="F26" s="2"/>
      <c r="G26" s="4">
        <v>0</v>
      </c>
      <c r="H26" s="2"/>
      <c r="I26" s="4">
        <v>0</v>
      </c>
      <c r="K26" s="4" t="s">
        <v>119</v>
      </c>
      <c r="M26" s="4">
        <v>0</v>
      </c>
      <c r="O26" s="4">
        <v>0</v>
      </c>
      <c r="Q26" s="4">
        <v>70129407</v>
      </c>
      <c r="R26" s="3"/>
      <c r="S26" s="2">
        <v>70129407</v>
      </c>
      <c r="T26" s="4"/>
      <c r="U26" s="2" t="s">
        <v>242</v>
      </c>
    </row>
    <row r="27" spans="1:21" ht="21" x14ac:dyDescent="0.25">
      <c r="A27" s="3" t="s">
        <v>108</v>
      </c>
      <c r="C27" s="4">
        <v>0</v>
      </c>
      <c r="D27" s="2"/>
      <c r="E27" s="4">
        <v>0</v>
      </c>
      <c r="F27" s="2"/>
      <c r="G27" s="4">
        <v>0</v>
      </c>
      <c r="H27" s="2"/>
      <c r="I27" s="4">
        <v>0</v>
      </c>
      <c r="K27" s="4" t="s">
        <v>119</v>
      </c>
      <c r="M27" s="4">
        <v>0</v>
      </c>
      <c r="O27" s="4">
        <v>0</v>
      </c>
      <c r="Q27" s="4">
        <v>-186112096</v>
      </c>
      <c r="R27" s="3"/>
      <c r="S27" s="2">
        <v>-186112096</v>
      </c>
      <c r="T27" s="4"/>
      <c r="U27" s="2" t="s">
        <v>243</v>
      </c>
    </row>
    <row r="28" spans="1:21" ht="21" x14ac:dyDescent="0.25">
      <c r="A28" s="3" t="s">
        <v>110</v>
      </c>
      <c r="C28" s="4">
        <v>0</v>
      </c>
      <c r="D28" s="2"/>
      <c r="E28" s="4">
        <v>0</v>
      </c>
      <c r="F28" s="2"/>
      <c r="G28" s="4">
        <v>0</v>
      </c>
      <c r="H28" s="2"/>
      <c r="I28" s="4">
        <v>0</v>
      </c>
      <c r="K28" s="4" t="s">
        <v>119</v>
      </c>
      <c r="M28" s="4">
        <v>632927614</v>
      </c>
      <c r="O28" s="4">
        <v>-1935664109</v>
      </c>
      <c r="Q28" s="4">
        <v>-2088061453</v>
      </c>
      <c r="R28" s="3"/>
      <c r="S28" s="2">
        <v>-3390797948</v>
      </c>
      <c r="T28" s="4"/>
      <c r="U28" s="2" t="s">
        <v>244</v>
      </c>
    </row>
    <row r="29" spans="1:21" ht="21" x14ac:dyDescent="0.25">
      <c r="A29" s="3" t="s">
        <v>128</v>
      </c>
      <c r="C29" s="4">
        <v>0</v>
      </c>
      <c r="D29" s="2"/>
      <c r="E29" s="4">
        <v>0</v>
      </c>
      <c r="F29" s="2"/>
      <c r="G29" s="4">
        <v>0</v>
      </c>
      <c r="H29" s="2"/>
      <c r="I29" s="4">
        <v>0</v>
      </c>
      <c r="K29" s="4" t="s">
        <v>119</v>
      </c>
      <c r="M29" s="4">
        <v>0</v>
      </c>
      <c r="O29" s="4">
        <v>0</v>
      </c>
      <c r="Q29" s="4">
        <v>-211007207</v>
      </c>
      <c r="R29" s="3"/>
      <c r="S29" s="2">
        <v>-211007207</v>
      </c>
      <c r="T29" s="4"/>
      <c r="U29" s="2" t="s">
        <v>245</v>
      </c>
    </row>
    <row r="30" spans="1:21" ht="21" x14ac:dyDescent="0.25">
      <c r="A30" s="3" t="s">
        <v>128</v>
      </c>
      <c r="C30" s="4">
        <v>0</v>
      </c>
      <c r="D30" s="2"/>
      <c r="E30" s="4">
        <v>1596609869</v>
      </c>
      <c r="F30" s="2"/>
      <c r="G30" s="4">
        <v>0</v>
      </c>
      <c r="H30" s="2"/>
      <c r="I30" s="4">
        <v>1596609869</v>
      </c>
      <c r="K30" s="4" t="s">
        <v>246</v>
      </c>
      <c r="M30" s="4">
        <v>1168703614</v>
      </c>
      <c r="O30" s="4">
        <v>1480643011</v>
      </c>
      <c r="Q30" s="4">
        <v>-447246162</v>
      </c>
      <c r="R30" s="3"/>
      <c r="S30" s="2">
        <v>2202100463</v>
      </c>
      <c r="T30" s="4"/>
      <c r="U30" s="2" t="s">
        <v>247</v>
      </c>
    </row>
    <row r="31" spans="1:21" ht="21" x14ac:dyDescent="0.25">
      <c r="A31" s="3" t="s">
        <v>130</v>
      </c>
      <c r="C31" s="4">
        <v>0</v>
      </c>
      <c r="D31" s="2"/>
      <c r="E31" s="4">
        <v>-53678700</v>
      </c>
      <c r="F31" s="2"/>
      <c r="G31" s="4">
        <v>0</v>
      </c>
      <c r="H31" s="2"/>
      <c r="I31" s="4">
        <v>-53678700</v>
      </c>
      <c r="K31" s="4" t="s">
        <v>248</v>
      </c>
      <c r="M31" s="4">
        <v>92473190</v>
      </c>
      <c r="O31" s="4">
        <v>-1097256165</v>
      </c>
      <c r="Q31" s="4">
        <v>-1282944865</v>
      </c>
      <c r="R31" s="3"/>
      <c r="S31" s="2">
        <v>-2287727840</v>
      </c>
      <c r="T31" s="4"/>
      <c r="U31" s="2" t="s">
        <v>249</v>
      </c>
    </row>
    <row r="32" spans="1:21" ht="21" x14ac:dyDescent="0.25">
      <c r="A32" s="3" t="s">
        <v>136</v>
      </c>
      <c r="C32" s="4">
        <v>0</v>
      </c>
      <c r="D32" s="2"/>
      <c r="E32" s="4">
        <v>0</v>
      </c>
      <c r="F32" s="2"/>
      <c r="G32" s="4">
        <v>0</v>
      </c>
      <c r="H32" s="2"/>
      <c r="I32" s="4">
        <v>0</v>
      </c>
      <c r="K32" s="4" t="s">
        <v>119</v>
      </c>
      <c r="M32" s="4">
        <v>147420000</v>
      </c>
      <c r="O32" s="4">
        <v>0</v>
      </c>
      <c r="Q32" s="4">
        <v>619200668</v>
      </c>
      <c r="R32" s="3"/>
      <c r="S32" s="2">
        <v>766620668</v>
      </c>
      <c r="T32" s="4"/>
      <c r="U32" s="2" t="s">
        <v>250</v>
      </c>
    </row>
    <row r="33" spans="1:21" ht="21" x14ac:dyDescent="0.25">
      <c r="A33" s="3" t="s">
        <v>137</v>
      </c>
      <c r="C33" s="4">
        <v>0</v>
      </c>
      <c r="D33" s="2"/>
      <c r="E33" s="4">
        <v>0</v>
      </c>
      <c r="F33" s="2"/>
      <c r="G33" s="4">
        <v>0</v>
      </c>
      <c r="H33" s="2"/>
      <c r="I33" s="4">
        <v>0</v>
      </c>
      <c r="K33" s="4" t="s">
        <v>119</v>
      </c>
      <c r="M33" s="4">
        <v>0</v>
      </c>
      <c r="O33" s="4">
        <v>0</v>
      </c>
      <c r="Q33" s="4">
        <v>-566364085</v>
      </c>
      <c r="R33" s="3"/>
      <c r="S33" s="2">
        <v>-566364085</v>
      </c>
      <c r="T33" s="4"/>
      <c r="U33" s="2" t="s">
        <v>251</v>
      </c>
    </row>
    <row r="34" spans="1:21" ht="21" x14ac:dyDescent="0.25">
      <c r="A34" s="3" t="s">
        <v>132</v>
      </c>
      <c r="C34" s="4">
        <v>0</v>
      </c>
      <c r="D34" s="2"/>
      <c r="E34" s="4">
        <v>0</v>
      </c>
      <c r="F34" s="2"/>
      <c r="G34" s="4">
        <v>0</v>
      </c>
      <c r="H34" s="2"/>
      <c r="I34" s="4">
        <v>0</v>
      </c>
      <c r="K34" s="4" t="s">
        <v>119</v>
      </c>
      <c r="M34" s="4">
        <v>0</v>
      </c>
      <c r="O34" s="4">
        <v>0</v>
      </c>
      <c r="Q34" s="4">
        <v>258316751</v>
      </c>
      <c r="R34" s="3"/>
      <c r="S34" s="2">
        <v>258316751</v>
      </c>
      <c r="T34" s="4"/>
      <c r="U34" s="2" t="s">
        <v>252</v>
      </c>
    </row>
    <row r="35" spans="1:21" ht="21" x14ac:dyDescent="0.25">
      <c r="A35" s="3" t="s">
        <v>133</v>
      </c>
      <c r="C35" s="4">
        <v>0</v>
      </c>
      <c r="D35" s="2"/>
      <c r="E35" s="4">
        <v>0</v>
      </c>
      <c r="F35" s="2"/>
      <c r="G35" s="4">
        <v>0</v>
      </c>
      <c r="H35" s="2"/>
      <c r="I35" s="4">
        <v>0</v>
      </c>
      <c r="K35" s="4" t="s">
        <v>119</v>
      </c>
      <c r="M35" s="4">
        <v>0</v>
      </c>
      <c r="O35" s="4">
        <v>0</v>
      </c>
      <c r="Q35" s="4">
        <v>829133700</v>
      </c>
      <c r="R35" s="3"/>
      <c r="S35" s="2">
        <v>829133700</v>
      </c>
      <c r="T35" s="4"/>
      <c r="U35" s="2" t="s">
        <v>253</v>
      </c>
    </row>
    <row r="36" spans="1:21" ht="21" x14ac:dyDescent="0.25">
      <c r="A36" s="3" t="s">
        <v>118</v>
      </c>
      <c r="C36" s="4">
        <v>0</v>
      </c>
      <c r="D36" s="2"/>
      <c r="E36" s="4">
        <v>0</v>
      </c>
      <c r="F36" s="2"/>
      <c r="G36" s="4">
        <v>0</v>
      </c>
      <c r="H36" s="2"/>
      <c r="I36" s="4">
        <v>0</v>
      </c>
      <c r="K36" s="4" t="s">
        <v>119</v>
      </c>
      <c r="M36" s="4">
        <v>0</v>
      </c>
      <c r="O36" s="4">
        <v>0</v>
      </c>
      <c r="Q36" s="4">
        <v>50478144</v>
      </c>
      <c r="R36" s="3"/>
      <c r="S36" s="2">
        <v>50478144</v>
      </c>
      <c r="T36" s="4"/>
      <c r="U36" s="2" t="s">
        <v>254</v>
      </c>
    </row>
    <row r="37" spans="1:21" ht="21" x14ac:dyDescent="0.25">
      <c r="A37" s="3" t="s">
        <v>125</v>
      </c>
      <c r="C37" s="4">
        <v>0</v>
      </c>
      <c r="D37" s="2"/>
      <c r="E37" s="4">
        <v>0</v>
      </c>
      <c r="F37" s="2"/>
      <c r="G37" s="4">
        <v>0</v>
      </c>
      <c r="H37" s="2"/>
      <c r="I37" s="4">
        <v>0</v>
      </c>
      <c r="K37" s="4" t="s">
        <v>119</v>
      </c>
      <c r="M37" s="4">
        <v>0</v>
      </c>
      <c r="O37" s="4">
        <v>0</v>
      </c>
      <c r="Q37" s="4">
        <v>2054468313</v>
      </c>
      <c r="R37" s="3"/>
      <c r="S37" s="2">
        <v>2054468313</v>
      </c>
      <c r="T37" s="4"/>
      <c r="U37" s="2" t="s">
        <v>255</v>
      </c>
    </row>
    <row r="38" spans="1:21" ht="21" x14ac:dyDescent="0.25">
      <c r="A38" s="3" t="s">
        <v>105</v>
      </c>
      <c r="C38" s="4">
        <v>0</v>
      </c>
      <c r="D38" s="2"/>
      <c r="E38" s="4">
        <v>0</v>
      </c>
      <c r="F38" s="2"/>
      <c r="G38" s="4">
        <v>0</v>
      </c>
      <c r="H38" s="2"/>
      <c r="I38" s="4">
        <v>0</v>
      </c>
      <c r="K38" s="4" t="s">
        <v>119</v>
      </c>
      <c r="M38" s="4">
        <v>0</v>
      </c>
      <c r="O38" s="4">
        <v>0</v>
      </c>
      <c r="Q38" s="4">
        <v>-1311745778</v>
      </c>
      <c r="R38" s="3"/>
      <c r="S38" s="2">
        <v>-1311745778</v>
      </c>
      <c r="T38" s="4"/>
      <c r="U38" s="2" t="s">
        <v>256</v>
      </c>
    </row>
    <row r="39" spans="1:21" ht="21" x14ac:dyDescent="0.25">
      <c r="A39" s="3" t="s">
        <v>127</v>
      </c>
      <c r="C39" s="4">
        <v>0</v>
      </c>
      <c r="D39" s="2"/>
      <c r="E39" s="4">
        <v>0</v>
      </c>
      <c r="F39" s="2"/>
      <c r="G39" s="4">
        <v>0</v>
      </c>
      <c r="H39" s="2"/>
      <c r="I39" s="4">
        <v>0</v>
      </c>
      <c r="K39" s="4" t="s">
        <v>119</v>
      </c>
      <c r="M39" s="4">
        <v>0</v>
      </c>
      <c r="O39" s="4">
        <v>0</v>
      </c>
      <c r="Q39" s="4">
        <v>-26884670</v>
      </c>
      <c r="R39" s="3"/>
      <c r="S39" s="2">
        <v>-26884670</v>
      </c>
      <c r="T39" s="4"/>
      <c r="U39" s="2" t="s">
        <v>257</v>
      </c>
    </row>
    <row r="40" spans="1:21" ht="21" x14ac:dyDescent="0.25">
      <c r="A40" s="3" t="s">
        <v>143</v>
      </c>
      <c r="C40" s="4">
        <v>0</v>
      </c>
      <c r="D40" s="2"/>
      <c r="E40" s="4">
        <v>0</v>
      </c>
      <c r="F40" s="2"/>
      <c r="G40" s="4">
        <v>0</v>
      </c>
      <c r="H40" s="2"/>
      <c r="I40" s="4">
        <v>0</v>
      </c>
      <c r="K40" s="4" t="s">
        <v>119</v>
      </c>
      <c r="M40" s="4">
        <v>0</v>
      </c>
      <c r="O40" s="4">
        <v>0</v>
      </c>
      <c r="Q40" s="4">
        <v>-3405539415</v>
      </c>
      <c r="R40" s="3"/>
      <c r="S40" s="2">
        <v>-3405539415</v>
      </c>
      <c r="T40" s="4"/>
      <c r="U40" s="2" t="s">
        <v>258</v>
      </c>
    </row>
    <row r="41" spans="1:21" ht="21" x14ac:dyDescent="0.25">
      <c r="A41" s="3" t="s">
        <v>113</v>
      </c>
      <c r="C41" s="4">
        <v>0</v>
      </c>
      <c r="D41" s="2"/>
      <c r="E41" s="4">
        <v>1178834426</v>
      </c>
      <c r="F41" s="2"/>
      <c r="G41" s="4">
        <v>0</v>
      </c>
      <c r="H41" s="2"/>
      <c r="I41" s="4">
        <v>1178834426</v>
      </c>
      <c r="K41" s="4" t="s">
        <v>259</v>
      </c>
      <c r="M41" s="4">
        <v>234852547</v>
      </c>
      <c r="O41" s="4">
        <v>1458554007</v>
      </c>
      <c r="Q41" s="4">
        <v>0</v>
      </c>
      <c r="R41" s="3"/>
      <c r="S41" s="2">
        <v>1693406554</v>
      </c>
      <c r="T41" s="4"/>
      <c r="U41" s="2" t="s">
        <v>260</v>
      </c>
    </row>
    <row r="42" spans="1:21" ht="21" x14ac:dyDescent="0.25">
      <c r="A42" s="3" t="s">
        <v>178</v>
      </c>
      <c r="C42" s="4">
        <v>408689742</v>
      </c>
      <c r="D42" s="2"/>
      <c r="E42" s="4">
        <v>2269736116</v>
      </c>
      <c r="F42" s="2"/>
      <c r="G42" s="4">
        <v>0</v>
      </c>
      <c r="H42" s="2"/>
      <c r="I42" s="4">
        <v>2678425858</v>
      </c>
      <c r="K42" s="4" t="s">
        <v>261</v>
      </c>
      <c r="M42" s="4">
        <v>408689742</v>
      </c>
      <c r="O42" s="4">
        <v>2269736116</v>
      </c>
      <c r="Q42" s="4">
        <v>0</v>
      </c>
      <c r="R42" s="3"/>
      <c r="S42" s="2">
        <v>2678425858</v>
      </c>
      <c r="T42" s="4"/>
      <c r="U42" s="2" t="s">
        <v>262</v>
      </c>
    </row>
    <row r="43" spans="1:21" ht="21" x14ac:dyDescent="0.25">
      <c r="A43" s="3" t="s">
        <v>134</v>
      </c>
      <c r="C43" s="4">
        <v>0</v>
      </c>
      <c r="D43" s="2"/>
      <c r="E43" s="4">
        <v>5039833500</v>
      </c>
      <c r="F43" s="2"/>
      <c r="G43" s="4">
        <v>0</v>
      </c>
      <c r="H43" s="2"/>
      <c r="I43" s="4">
        <v>5039833500</v>
      </c>
      <c r="K43" s="4" t="s">
        <v>263</v>
      </c>
      <c r="M43" s="4">
        <v>1300000000</v>
      </c>
      <c r="O43" s="4">
        <v>4857741178</v>
      </c>
      <c r="Q43" s="4">
        <v>0</v>
      </c>
      <c r="R43" s="3"/>
      <c r="S43" s="2">
        <v>6157741178</v>
      </c>
      <c r="T43" s="4"/>
      <c r="U43" s="2" t="s">
        <v>264</v>
      </c>
    </row>
    <row r="44" spans="1:21" ht="21" x14ac:dyDescent="0.25">
      <c r="A44" s="3" t="s">
        <v>129</v>
      </c>
      <c r="C44" s="4">
        <v>0</v>
      </c>
      <c r="D44" s="2"/>
      <c r="E44" s="4">
        <v>0</v>
      </c>
      <c r="F44" s="2"/>
      <c r="G44" s="4">
        <v>0</v>
      </c>
      <c r="H44" s="2"/>
      <c r="I44" s="4">
        <v>0</v>
      </c>
      <c r="K44" s="4" t="s">
        <v>119</v>
      </c>
      <c r="M44" s="4">
        <v>2270000</v>
      </c>
      <c r="O44" s="4">
        <v>-2745462</v>
      </c>
      <c r="Q44" s="4">
        <v>0</v>
      </c>
      <c r="R44" s="3"/>
      <c r="S44" s="2">
        <v>-475462</v>
      </c>
      <c r="T44" s="4"/>
      <c r="U44" s="2" t="s">
        <v>119</v>
      </c>
    </row>
    <row r="45" spans="1:21" ht="21" x14ac:dyDescent="0.25">
      <c r="A45" s="3" t="s">
        <v>166</v>
      </c>
      <c r="C45" s="4">
        <v>0</v>
      </c>
      <c r="D45" s="2"/>
      <c r="E45" s="4">
        <v>1773438415</v>
      </c>
      <c r="F45" s="2"/>
      <c r="G45" s="4">
        <v>0</v>
      </c>
      <c r="H45" s="2"/>
      <c r="I45" s="4">
        <v>1773438415</v>
      </c>
      <c r="K45" s="4" t="s">
        <v>265</v>
      </c>
      <c r="M45" s="4">
        <v>0</v>
      </c>
      <c r="O45" s="4">
        <v>1855966641</v>
      </c>
      <c r="Q45" s="4">
        <v>0</v>
      </c>
      <c r="R45" s="3"/>
      <c r="S45" s="2">
        <v>1855966641</v>
      </c>
      <c r="T45" s="4"/>
      <c r="U45" s="2" t="s">
        <v>147</v>
      </c>
    </row>
    <row r="46" spans="1:21" ht="21" x14ac:dyDescent="0.25">
      <c r="A46" s="3" t="s">
        <v>102</v>
      </c>
      <c r="C46" s="4">
        <v>0</v>
      </c>
      <c r="D46" s="2"/>
      <c r="E46" s="4">
        <v>-44785928</v>
      </c>
      <c r="F46" s="2"/>
      <c r="G46" s="4">
        <v>0</v>
      </c>
      <c r="H46" s="2"/>
      <c r="I46" s="4">
        <v>-44785928</v>
      </c>
      <c r="K46" s="4" t="s">
        <v>266</v>
      </c>
      <c r="M46" s="4">
        <v>0</v>
      </c>
      <c r="O46" s="4">
        <v>-32184916</v>
      </c>
      <c r="Q46" s="4">
        <v>0</v>
      </c>
      <c r="R46" s="3"/>
      <c r="S46" s="2">
        <v>-32184916</v>
      </c>
      <c r="T46" s="4"/>
      <c r="U46" s="2" t="s">
        <v>267</v>
      </c>
    </row>
    <row r="47" spans="1:21" ht="21" x14ac:dyDescent="0.25">
      <c r="A47" s="3" t="s">
        <v>180</v>
      </c>
      <c r="C47" s="4">
        <v>0</v>
      </c>
      <c r="D47" s="2"/>
      <c r="E47" s="4">
        <v>1210642138</v>
      </c>
      <c r="F47" s="2"/>
      <c r="G47" s="4">
        <v>0</v>
      </c>
      <c r="H47" s="2"/>
      <c r="I47" s="4">
        <v>1210642138</v>
      </c>
      <c r="K47" s="4" t="s">
        <v>268</v>
      </c>
      <c r="M47" s="4">
        <v>0</v>
      </c>
      <c r="O47" s="4">
        <v>1210642138</v>
      </c>
      <c r="Q47" s="4">
        <v>0</v>
      </c>
      <c r="R47" s="3"/>
      <c r="S47" s="2">
        <v>1210642138</v>
      </c>
      <c r="T47" s="4"/>
      <c r="U47" s="2" t="s">
        <v>269</v>
      </c>
    </row>
    <row r="48" spans="1:21" ht="21" x14ac:dyDescent="0.25">
      <c r="A48" s="3" t="s">
        <v>172</v>
      </c>
      <c r="C48" s="4">
        <v>0</v>
      </c>
      <c r="D48" s="2"/>
      <c r="E48" s="4">
        <v>2938582618</v>
      </c>
      <c r="F48" s="2"/>
      <c r="G48" s="4">
        <v>0</v>
      </c>
      <c r="H48" s="2"/>
      <c r="I48" s="4">
        <v>2938582618</v>
      </c>
      <c r="K48" s="4" t="s">
        <v>270</v>
      </c>
      <c r="M48" s="4">
        <v>0</v>
      </c>
      <c r="O48" s="4">
        <v>3425318230</v>
      </c>
      <c r="Q48" s="4">
        <v>0</v>
      </c>
      <c r="R48" s="3"/>
      <c r="S48" s="2">
        <v>3425318230</v>
      </c>
      <c r="T48" s="4"/>
      <c r="U48" s="2" t="s">
        <v>271</v>
      </c>
    </row>
    <row r="49" spans="1:21" ht="21" x14ac:dyDescent="0.25">
      <c r="A49" s="3" t="s">
        <v>176</v>
      </c>
      <c r="C49" s="4">
        <v>0</v>
      </c>
      <c r="D49" s="2"/>
      <c r="E49" s="4">
        <v>151241888</v>
      </c>
      <c r="F49" s="2"/>
      <c r="G49" s="4">
        <v>0</v>
      </c>
      <c r="H49" s="2"/>
      <c r="I49" s="4">
        <v>151241888</v>
      </c>
      <c r="K49" s="4" t="s">
        <v>151</v>
      </c>
      <c r="M49" s="4">
        <v>0</v>
      </c>
      <c r="O49" s="4">
        <v>151241888</v>
      </c>
      <c r="Q49" s="4">
        <v>0</v>
      </c>
      <c r="R49" s="3"/>
      <c r="S49" s="2">
        <v>151241888</v>
      </c>
      <c r="T49" s="4"/>
      <c r="U49" s="2" t="s">
        <v>272</v>
      </c>
    </row>
    <row r="50" spans="1:21" ht="21" x14ac:dyDescent="0.25">
      <c r="A50" s="3" t="s">
        <v>185</v>
      </c>
      <c r="C50" s="4">
        <v>0</v>
      </c>
      <c r="D50" s="2"/>
      <c r="E50" s="4">
        <v>581662368</v>
      </c>
      <c r="F50" s="2"/>
      <c r="G50" s="4">
        <v>0</v>
      </c>
      <c r="H50" s="2"/>
      <c r="I50" s="4">
        <v>581662368</v>
      </c>
      <c r="K50" s="4" t="s">
        <v>273</v>
      </c>
      <c r="M50" s="4">
        <v>0</v>
      </c>
      <c r="O50" s="4">
        <v>581662368</v>
      </c>
      <c r="Q50" s="4">
        <v>0</v>
      </c>
      <c r="R50" s="3"/>
      <c r="S50" s="2">
        <v>581662368</v>
      </c>
      <c r="T50" s="4"/>
      <c r="U50" s="2" t="s">
        <v>274</v>
      </c>
    </row>
    <row r="51" spans="1:21" ht="21" x14ac:dyDescent="0.25">
      <c r="A51" s="3" t="s">
        <v>191</v>
      </c>
      <c r="C51" s="4">
        <v>0</v>
      </c>
      <c r="D51" s="2"/>
      <c r="E51" s="4">
        <v>869485248</v>
      </c>
      <c r="F51" s="2"/>
      <c r="G51" s="4">
        <v>0</v>
      </c>
      <c r="H51" s="2"/>
      <c r="I51" s="4">
        <v>869485248</v>
      </c>
      <c r="K51" s="4" t="s">
        <v>275</v>
      </c>
      <c r="M51" s="4">
        <v>0</v>
      </c>
      <c r="O51" s="4">
        <v>869485248</v>
      </c>
      <c r="Q51" s="4">
        <v>0</v>
      </c>
      <c r="R51" s="3"/>
      <c r="S51" s="2">
        <v>869485248</v>
      </c>
      <c r="T51" s="4"/>
      <c r="U51" s="2" t="s">
        <v>276</v>
      </c>
    </row>
    <row r="52" spans="1:21" ht="21" x14ac:dyDescent="0.25">
      <c r="A52" s="3" t="s">
        <v>187</v>
      </c>
      <c r="C52" s="4">
        <v>0</v>
      </c>
      <c r="D52" s="2"/>
      <c r="E52" s="4">
        <v>1295149848</v>
      </c>
      <c r="F52" s="2"/>
      <c r="G52" s="4">
        <v>0</v>
      </c>
      <c r="H52" s="2"/>
      <c r="I52" s="4">
        <v>1295149848</v>
      </c>
      <c r="K52" s="4" t="s">
        <v>277</v>
      </c>
      <c r="M52" s="4">
        <v>0</v>
      </c>
      <c r="O52" s="4">
        <v>1295149848</v>
      </c>
      <c r="Q52" s="4">
        <v>0</v>
      </c>
      <c r="R52" s="3"/>
      <c r="S52" s="2">
        <v>1295149848</v>
      </c>
      <c r="T52" s="4"/>
      <c r="U52" s="2" t="s">
        <v>278</v>
      </c>
    </row>
    <row r="53" spans="1:21" ht="21" x14ac:dyDescent="0.25">
      <c r="A53" s="3" t="s">
        <v>184</v>
      </c>
      <c r="C53" s="4">
        <v>0</v>
      </c>
      <c r="D53" s="2"/>
      <c r="E53" s="4">
        <v>1016680625</v>
      </c>
      <c r="F53" s="2"/>
      <c r="G53" s="4">
        <v>0</v>
      </c>
      <c r="H53" s="2"/>
      <c r="I53" s="4">
        <v>1016680625</v>
      </c>
      <c r="K53" s="4" t="s">
        <v>219</v>
      </c>
      <c r="M53" s="4">
        <v>0</v>
      </c>
      <c r="O53" s="4">
        <v>1016680625</v>
      </c>
      <c r="Q53" s="4">
        <v>0</v>
      </c>
      <c r="R53" s="3"/>
      <c r="S53" s="2">
        <v>1016680625</v>
      </c>
      <c r="T53" s="4"/>
      <c r="U53" s="2" t="s">
        <v>279</v>
      </c>
    </row>
    <row r="54" spans="1:21" ht="21" x14ac:dyDescent="0.25">
      <c r="A54" s="3" t="s">
        <v>161</v>
      </c>
      <c r="C54" s="4">
        <v>0</v>
      </c>
      <c r="D54" s="2"/>
      <c r="E54" s="4">
        <v>993411837</v>
      </c>
      <c r="F54" s="2"/>
      <c r="G54" s="4">
        <v>0</v>
      </c>
      <c r="H54" s="2"/>
      <c r="I54" s="4">
        <v>993411837</v>
      </c>
      <c r="K54" s="4" t="s">
        <v>280</v>
      </c>
      <c r="M54" s="4">
        <v>0</v>
      </c>
      <c r="O54" s="4">
        <v>3285083828</v>
      </c>
      <c r="Q54" s="4">
        <v>0</v>
      </c>
      <c r="R54" s="3"/>
      <c r="S54" s="2">
        <v>3285083828</v>
      </c>
      <c r="T54" s="4"/>
      <c r="U54" s="2" t="s">
        <v>281</v>
      </c>
    </row>
    <row r="55" spans="1:21" ht="21" x14ac:dyDescent="0.25">
      <c r="A55" s="3" t="s">
        <v>189</v>
      </c>
      <c r="C55" s="4">
        <v>0</v>
      </c>
      <c r="D55" s="2"/>
      <c r="E55" s="4">
        <v>610258461</v>
      </c>
      <c r="F55" s="2"/>
      <c r="G55" s="4">
        <v>0</v>
      </c>
      <c r="H55" s="2"/>
      <c r="I55" s="4">
        <v>610258461</v>
      </c>
      <c r="K55" s="4" t="s">
        <v>282</v>
      </c>
      <c r="M55" s="4">
        <v>0</v>
      </c>
      <c r="O55" s="4">
        <v>610258461</v>
      </c>
      <c r="Q55" s="4">
        <v>0</v>
      </c>
      <c r="R55" s="3"/>
      <c r="S55" s="2">
        <v>610258461</v>
      </c>
      <c r="T55" s="4"/>
      <c r="U55" s="2" t="s">
        <v>283</v>
      </c>
    </row>
    <row r="56" spans="1:21" ht="21" x14ac:dyDescent="0.25">
      <c r="A56" s="3" t="s">
        <v>182</v>
      </c>
      <c r="C56" s="4">
        <v>0</v>
      </c>
      <c r="D56" s="2"/>
      <c r="E56" s="4">
        <v>-307349275</v>
      </c>
      <c r="F56" s="2"/>
      <c r="G56" s="4">
        <v>0</v>
      </c>
      <c r="H56" s="2"/>
      <c r="I56" s="4">
        <v>-307349275</v>
      </c>
      <c r="K56" s="4" t="s">
        <v>284</v>
      </c>
      <c r="M56" s="4">
        <v>0</v>
      </c>
      <c r="O56" s="4">
        <v>-307349275</v>
      </c>
      <c r="Q56" s="4">
        <v>0</v>
      </c>
      <c r="R56" s="3"/>
      <c r="S56" s="2">
        <v>-307349275</v>
      </c>
      <c r="T56" s="4"/>
      <c r="U56" s="2" t="s">
        <v>285</v>
      </c>
    </row>
    <row r="57" spans="1:21" ht="21.75" thickBot="1" x14ac:dyDescent="0.3">
      <c r="A57" s="3" t="s">
        <v>71</v>
      </c>
      <c r="C57" s="23">
        <f>SUM(C9:C56)</f>
        <v>408689742</v>
      </c>
      <c r="E57" s="23">
        <f>SUM(E9:E56)</f>
        <v>19637461698</v>
      </c>
      <c r="G57" s="23">
        <f>SUM(G9:G56)</f>
        <v>4162205601</v>
      </c>
      <c r="I57" s="23">
        <f>SUM(I9:I56)</f>
        <v>24208357041</v>
      </c>
      <c r="K57" s="8">
        <f>SUM(K9:K56)</f>
        <v>0</v>
      </c>
      <c r="M57" s="7">
        <f>SUM(M9:M56)</f>
        <v>7507195445</v>
      </c>
      <c r="O57" s="7">
        <f>SUM(O9:O56)</f>
        <v>25089864573</v>
      </c>
      <c r="Q57" s="7">
        <f>SUM(Q9:Q56)</f>
        <v>-1413823135</v>
      </c>
      <c r="S57" s="23">
        <f>SUM(S9:S56)</f>
        <v>31183236883</v>
      </c>
      <c r="U57" s="8">
        <f>SUM(U9:U56)</f>
        <v>0</v>
      </c>
    </row>
    <row r="58" spans="1:21" ht="19.5" thickTop="1" x14ac:dyDescent="0.25"/>
  </sheetData>
  <sortState xmlns:xlrd2="http://schemas.microsoft.com/office/spreadsheetml/2017/richdata2" ref="A9:U65">
    <sortCondition descending="1" ref="S9:S65"/>
  </sortState>
  <mergeCells count="17"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  <mergeCell ref="A5:S5"/>
  </mergeCells>
  <pageMargins left="0.7" right="0.7" top="0.75" bottom="0.75" header="0.3" footer="0.3"/>
  <pageSetup scale="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2"/>
  <sheetViews>
    <sheetView rightToLeft="1" view="pageBreakPreview" zoomScale="85" zoomScaleNormal="100" zoomScaleSheetLayoutView="85" workbookViewId="0">
      <selection activeCell="O20" sqref="O20"/>
    </sheetView>
  </sheetViews>
  <sheetFormatPr defaultColWidth="9.125" defaultRowHeight="18.75" x14ac:dyDescent="0.25"/>
  <cols>
    <col min="1" max="1" width="41.875" style="2" bestFit="1" customWidth="1"/>
    <col min="2" max="2" width="1" style="2" customWidth="1"/>
    <col min="3" max="3" width="21.25" style="2" bestFit="1" customWidth="1"/>
    <col min="4" max="4" width="1" style="2" customWidth="1"/>
    <col min="5" max="5" width="22.75" style="2" bestFit="1" customWidth="1"/>
    <col min="6" max="6" width="1" style="2" customWidth="1"/>
    <col min="7" max="7" width="16.25" style="2" bestFit="1" customWidth="1"/>
    <col min="8" max="8" width="1" style="2" customWidth="1"/>
    <col min="9" max="9" width="14.75" style="2" bestFit="1" customWidth="1"/>
    <col min="10" max="10" width="1" style="2" customWidth="1"/>
    <col min="11" max="11" width="21.25" style="2" bestFit="1" customWidth="1"/>
    <col min="12" max="12" width="1" style="2" customWidth="1"/>
    <col min="13" max="13" width="22.75" style="21" bestFit="1" customWidth="1"/>
    <col min="14" max="14" width="1" style="2" customWidth="1"/>
    <col min="15" max="15" width="16.25" style="2" bestFit="1" customWidth="1"/>
    <col min="16" max="16" width="1" style="2" customWidth="1"/>
    <col min="17" max="17" width="19.125" style="2" customWidth="1"/>
    <col min="18" max="18" width="1" style="2" customWidth="1"/>
    <col min="19" max="19" width="9.125" style="2" customWidth="1"/>
    <col min="20" max="16384" width="9.125" style="2"/>
  </cols>
  <sheetData>
    <row r="2" spans="1:17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25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18" customFormat="1" ht="25.5" x14ac:dyDescent="0.45">
      <c r="A5" s="36" t="s">
        <v>93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</row>
    <row r="7" spans="1:17" ht="30.75" thickBot="1" x14ac:dyDescent="0.3">
      <c r="A7" s="38" t="s">
        <v>50</v>
      </c>
      <c r="C7" s="43" t="s">
        <v>48</v>
      </c>
      <c r="D7" s="43" t="s">
        <v>48</v>
      </c>
      <c r="E7" s="43" t="s">
        <v>48</v>
      </c>
      <c r="F7" s="43" t="s">
        <v>48</v>
      </c>
      <c r="G7" s="43" t="s">
        <v>48</v>
      </c>
      <c r="H7" s="43" t="s">
        <v>48</v>
      </c>
      <c r="I7" s="43" t="s">
        <v>48</v>
      </c>
      <c r="K7" s="43" t="s">
        <v>49</v>
      </c>
      <c r="L7" s="43" t="s">
        <v>49</v>
      </c>
      <c r="M7" s="43" t="s">
        <v>49</v>
      </c>
      <c r="N7" s="43" t="s">
        <v>49</v>
      </c>
      <c r="O7" s="43" t="s">
        <v>49</v>
      </c>
      <c r="P7" s="43" t="s">
        <v>49</v>
      </c>
      <c r="Q7" s="43" t="s">
        <v>49</v>
      </c>
    </row>
    <row r="8" spans="1:17" ht="30.75" thickBot="1" x14ac:dyDescent="0.3">
      <c r="A8" s="43" t="s">
        <v>50</v>
      </c>
      <c r="C8" s="42" t="s">
        <v>70</v>
      </c>
      <c r="D8" s="12"/>
      <c r="E8" s="42" t="s">
        <v>67</v>
      </c>
      <c r="F8" s="12"/>
      <c r="G8" s="42" t="s">
        <v>68</v>
      </c>
      <c r="H8" s="12"/>
      <c r="I8" s="42" t="s">
        <v>71</v>
      </c>
      <c r="K8" s="42" t="s">
        <v>70</v>
      </c>
      <c r="L8" s="12"/>
      <c r="M8" s="49" t="s">
        <v>67</v>
      </c>
      <c r="N8" s="12"/>
      <c r="O8" s="42" t="s">
        <v>68</v>
      </c>
      <c r="P8" s="12"/>
      <c r="Q8" s="42" t="s">
        <v>71</v>
      </c>
    </row>
    <row r="9" spans="1:17" ht="21" x14ac:dyDescent="0.25">
      <c r="A9" s="3"/>
      <c r="C9" s="21"/>
      <c r="E9" s="21"/>
      <c r="G9" s="21"/>
      <c r="I9" s="21"/>
      <c r="K9" s="21"/>
      <c r="O9" s="21"/>
      <c r="Q9" s="21"/>
    </row>
    <row r="10" spans="1:17" ht="21" x14ac:dyDescent="0.25">
      <c r="A10" s="3"/>
      <c r="C10" s="21"/>
      <c r="E10" s="21"/>
      <c r="G10" s="21"/>
      <c r="I10" s="21"/>
      <c r="K10" s="21"/>
      <c r="O10" s="21"/>
      <c r="Q10" s="21"/>
    </row>
    <row r="11" spans="1:17" ht="19.5" thickBot="1" x14ac:dyDescent="0.3">
      <c r="A11" s="2" t="s">
        <v>71</v>
      </c>
      <c r="C11" s="23">
        <f>SUM(C9:C10)</f>
        <v>0</v>
      </c>
      <c r="E11" s="23">
        <f>SUM(E9:E10)</f>
        <v>0</v>
      </c>
      <c r="G11" s="23">
        <f>SUM(G9:G10)</f>
        <v>0</v>
      </c>
      <c r="I11" s="23">
        <f>SUM(I9:I10)</f>
        <v>0</v>
      </c>
      <c r="K11" s="23">
        <f>SUM(K9:K10)</f>
        <v>0</v>
      </c>
      <c r="M11" s="23">
        <f>SUM(M9:M10)</f>
        <v>0</v>
      </c>
      <c r="O11" s="23">
        <f>SUM(O9:O10)</f>
        <v>0</v>
      </c>
      <c r="Q11" s="23">
        <f>SUM(Q9:Q10)</f>
        <v>0</v>
      </c>
    </row>
    <row r="12" spans="1:17" ht="19.5" thickTop="1" x14ac:dyDescent="0.25"/>
  </sheetData>
  <sortState xmlns:xlrd2="http://schemas.microsoft.com/office/spreadsheetml/2017/richdata2"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L13"/>
  <sheetViews>
    <sheetView rightToLeft="1" view="pageBreakPreview" zoomScale="60" zoomScaleNormal="100" workbookViewId="0">
      <selection activeCell="K21" sqref="K21"/>
    </sheetView>
  </sheetViews>
  <sheetFormatPr defaultColWidth="9.125" defaultRowHeight="18.75" x14ac:dyDescent="0.25"/>
  <cols>
    <col min="1" max="1" width="35.375" style="2" bestFit="1" customWidth="1"/>
    <col min="2" max="2" width="1" style="2" customWidth="1"/>
    <col min="3" max="3" width="19.75" style="2" bestFit="1" customWidth="1"/>
    <col min="4" max="4" width="1" style="2" customWidth="1"/>
    <col min="5" max="5" width="41.125" style="2" bestFit="1" customWidth="1"/>
    <col min="6" max="6" width="1" style="2" customWidth="1"/>
    <col min="7" max="7" width="35.75" style="2" bestFit="1" customWidth="1"/>
    <col min="8" max="8" width="1" style="2" customWidth="1"/>
    <col min="9" max="9" width="41.125" style="2" bestFit="1" customWidth="1"/>
    <col min="10" max="10" width="1" style="2" customWidth="1"/>
    <col min="11" max="11" width="35.75" style="2" bestFit="1" customWidth="1"/>
    <col min="12" max="12" width="1" style="2" customWidth="1"/>
    <col min="13" max="13" width="9.125" style="2" customWidth="1"/>
    <col min="14" max="16384" width="9.125" style="2"/>
  </cols>
  <sheetData>
    <row r="2" spans="1:12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2" ht="30" x14ac:dyDescent="0.25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2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2" s="14" customFormat="1" ht="25.5" x14ac:dyDescent="0.4">
      <c r="A5" s="36" t="s">
        <v>94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7" spans="1:12" ht="30.75" thickBot="1" x14ac:dyDescent="0.3">
      <c r="A7" s="43" t="s">
        <v>72</v>
      </c>
      <c r="B7" s="43" t="s">
        <v>72</v>
      </c>
      <c r="C7" s="43" t="s">
        <v>72</v>
      </c>
      <c r="E7" s="43" t="s">
        <v>48</v>
      </c>
      <c r="F7" s="43" t="s">
        <v>48</v>
      </c>
      <c r="G7" s="43" t="s">
        <v>48</v>
      </c>
      <c r="I7" s="43" t="s">
        <v>49</v>
      </c>
      <c r="J7" s="43" t="s">
        <v>49</v>
      </c>
      <c r="K7" s="43" t="s">
        <v>49</v>
      </c>
    </row>
    <row r="8" spans="1:12" ht="30.75" thickBot="1" x14ac:dyDescent="0.3">
      <c r="A8" s="42" t="s">
        <v>73</v>
      </c>
      <c r="B8" s="12"/>
      <c r="C8" s="42" t="s">
        <v>36</v>
      </c>
      <c r="E8" s="42" t="s">
        <v>74</v>
      </c>
      <c r="F8" s="12"/>
      <c r="G8" s="42" t="s">
        <v>75</v>
      </c>
      <c r="I8" s="42" t="s">
        <v>74</v>
      </c>
      <c r="J8" s="12"/>
      <c r="K8" s="42" t="s">
        <v>75</v>
      </c>
    </row>
    <row r="9" spans="1:12" ht="21" x14ac:dyDescent="0.25">
      <c r="A9" s="3" t="s">
        <v>45</v>
      </c>
      <c r="C9" s="4" t="s">
        <v>97</v>
      </c>
      <c r="E9" s="4">
        <v>799223</v>
      </c>
      <c r="G9" s="4" t="s">
        <v>55</v>
      </c>
      <c r="I9" s="4">
        <v>3915062</v>
      </c>
      <c r="J9" s="21"/>
      <c r="K9" s="21" t="s">
        <v>55</v>
      </c>
      <c r="L9" s="4">
        <f t="shared" ref="L9:L12" si="0">SUM(E9:K9)</f>
        <v>4714285</v>
      </c>
    </row>
    <row r="10" spans="1:12" ht="21" x14ac:dyDescent="0.25">
      <c r="A10" s="3" t="s">
        <v>44</v>
      </c>
      <c r="C10" s="4" t="s">
        <v>98</v>
      </c>
      <c r="E10" s="4">
        <v>9906895</v>
      </c>
      <c r="G10" s="4" t="s">
        <v>55</v>
      </c>
      <c r="I10" s="4">
        <v>33064597</v>
      </c>
      <c r="J10" s="21"/>
      <c r="K10" s="21" t="s">
        <v>55</v>
      </c>
      <c r="L10" s="4">
        <f t="shared" si="0"/>
        <v>42971492</v>
      </c>
    </row>
    <row r="11" spans="1:12" ht="21" x14ac:dyDescent="0.25">
      <c r="A11" s="3" t="s">
        <v>103</v>
      </c>
      <c r="C11" s="4" t="s">
        <v>116</v>
      </c>
      <c r="E11" s="4">
        <v>26158</v>
      </c>
      <c r="G11" s="4" t="s">
        <v>55</v>
      </c>
      <c r="I11" s="4">
        <v>141590</v>
      </c>
      <c r="J11" s="21"/>
      <c r="K11" s="21" t="s">
        <v>55</v>
      </c>
      <c r="L11" s="4">
        <f t="shared" si="0"/>
        <v>167748</v>
      </c>
    </row>
    <row r="12" spans="1:12" ht="19.5" thickBot="1" x14ac:dyDescent="0.3">
      <c r="A12" s="2" t="s">
        <v>71</v>
      </c>
      <c r="E12" s="7">
        <f>SUM(E9:E11)</f>
        <v>10732276</v>
      </c>
      <c r="G12" s="13"/>
      <c r="I12" s="7">
        <f>SUM(I9:I11)</f>
        <v>37121249</v>
      </c>
      <c r="K12" s="13"/>
      <c r="L12" s="4">
        <f t="shared" si="0"/>
        <v>47853525</v>
      </c>
    </row>
    <row r="13" spans="1:12" ht="19.5" thickTop="1" x14ac:dyDescent="0.25"/>
  </sheetData>
  <sortState xmlns:xlrd2="http://schemas.microsoft.com/office/spreadsheetml/2017/richdata2"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view="pageBreakPreview" zoomScale="60" zoomScaleNormal="100" workbookViewId="0">
      <selection activeCell="A15" sqref="A15"/>
    </sheetView>
  </sheetViews>
  <sheetFormatPr defaultColWidth="9.125" defaultRowHeight="18.75" x14ac:dyDescent="0.2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5" style="2" bestFit="1" customWidth="1"/>
    <col min="6" max="6" width="1" style="2" customWidth="1"/>
    <col min="7" max="7" width="9.125" style="2" customWidth="1"/>
    <col min="8" max="16384" width="9.125" style="2"/>
  </cols>
  <sheetData>
    <row r="2" spans="1:5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</row>
    <row r="3" spans="1:5" ht="30" x14ac:dyDescent="0.25">
      <c r="A3" s="37" t="s">
        <v>46</v>
      </c>
      <c r="B3" s="37"/>
      <c r="C3" s="37"/>
      <c r="D3" s="37"/>
      <c r="E3" s="37"/>
    </row>
    <row r="4" spans="1:5" ht="30" x14ac:dyDescent="0.25">
      <c r="A4" s="37" t="str">
        <f>سهام!A4</f>
        <v>برای ماه منتهی به 1400/05/31</v>
      </c>
      <c r="B4" s="37"/>
      <c r="C4" s="37"/>
      <c r="D4" s="37"/>
      <c r="E4" s="37"/>
    </row>
    <row r="5" spans="1:5" customFormat="1" ht="25.5" x14ac:dyDescent="0.25">
      <c r="A5" s="36" t="s">
        <v>95</v>
      </c>
      <c r="B5" s="36"/>
      <c r="C5" s="36"/>
      <c r="D5" s="36"/>
      <c r="E5" s="36"/>
    </row>
    <row r="7" spans="1:5" ht="30.75" thickBot="1" x14ac:dyDescent="0.3">
      <c r="A7" s="38" t="s">
        <v>76</v>
      </c>
      <c r="C7" s="43" t="s">
        <v>48</v>
      </c>
      <c r="E7" s="43" t="s">
        <v>115</v>
      </c>
    </row>
    <row r="8" spans="1:5" ht="30.75" thickBot="1" x14ac:dyDescent="0.3">
      <c r="A8" s="43" t="s">
        <v>76</v>
      </c>
      <c r="C8" s="43" t="s">
        <v>39</v>
      </c>
      <c r="E8" s="43" t="s">
        <v>39</v>
      </c>
    </row>
    <row r="9" spans="1:5" ht="21" x14ac:dyDescent="0.25">
      <c r="A9" s="3" t="s">
        <v>77</v>
      </c>
      <c r="C9" s="4">
        <v>415265</v>
      </c>
      <c r="E9" s="4">
        <v>178626625</v>
      </c>
    </row>
    <row r="10" spans="1:5" ht="21" x14ac:dyDescent="0.25">
      <c r="A10" s="3" t="s">
        <v>78</v>
      </c>
      <c r="C10" s="4">
        <v>0</v>
      </c>
      <c r="E10" s="4">
        <v>0</v>
      </c>
    </row>
    <row r="11" spans="1:5" ht="21" x14ac:dyDescent="0.25">
      <c r="A11" s="3" t="s">
        <v>79</v>
      </c>
      <c r="C11" s="4">
        <v>16478153</v>
      </c>
      <c r="E11" s="4">
        <v>44223486</v>
      </c>
    </row>
    <row r="12" spans="1:5" ht="21.75" thickBot="1" x14ac:dyDescent="0.3">
      <c r="A12" s="3" t="s">
        <v>71</v>
      </c>
      <c r="C12" s="7">
        <f>SUM(C9:C11)</f>
        <v>16893418</v>
      </c>
      <c r="E12" s="7">
        <f>SUM(E9:E11)</f>
        <v>222850111</v>
      </c>
    </row>
    <row r="13" spans="1:5" ht="19.5" thickTop="1" x14ac:dyDescent="0.25"/>
  </sheetData>
  <sortState xmlns:xlrd2="http://schemas.microsoft.com/office/spreadsheetml/2017/richdata2"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W15"/>
  <sheetViews>
    <sheetView rightToLeft="1" view="pageBreakPreview" zoomScale="60" zoomScaleNormal="100" workbookViewId="0">
      <selection activeCell="L3" sqref="L3"/>
    </sheetView>
  </sheetViews>
  <sheetFormatPr defaultColWidth="9.125" defaultRowHeight="18.75" x14ac:dyDescent="0.25"/>
  <cols>
    <col min="1" max="1" width="24.375" style="2" bestFit="1" customWidth="1"/>
    <col min="2" max="2" width="1" style="2" customWidth="1"/>
    <col min="3" max="3" width="19.75" style="2" bestFit="1" customWidth="1"/>
    <col min="4" max="4" width="1" style="2" customWidth="1"/>
    <col min="5" max="5" width="19" style="2" customWidth="1"/>
    <col min="6" max="6" width="1" style="2" customWidth="1"/>
    <col min="7" max="7" width="16.625" style="2" customWidth="1"/>
    <col min="8" max="8" width="1" style="2" customWidth="1"/>
    <col min="9" max="9" width="15.875" style="2" bestFit="1" customWidth="1"/>
    <col min="10" max="16384" width="9.125" style="2"/>
  </cols>
  <sheetData>
    <row r="2" spans="1:23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</row>
    <row r="3" spans="1:23" ht="30" x14ac:dyDescent="0.25">
      <c r="A3" s="37" t="s">
        <v>46</v>
      </c>
      <c r="B3" s="37"/>
      <c r="C3" s="37"/>
      <c r="D3" s="37"/>
      <c r="E3" s="37"/>
      <c r="F3" s="37"/>
      <c r="G3" s="37"/>
    </row>
    <row r="4" spans="1:23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</row>
    <row r="5" spans="1:23" customFormat="1" ht="25.5" x14ac:dyDescent="0.25">
      <c r="A5" s="36" t="s">
        <v>96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7" spans="1:23" ht="30.75" thickBot="1" x14ac:dyDescent="0.3">
      <c r="A7" s="43" t="s">
        <v>50</v>
      </c>
      <c r="C7" s="43" t="s">
        <v>39</v>
      </c>
      <c r="E7" s="54" t="s">
        <v>69</v>
      </c>
      <c r="G7" s="54" t="s">
        <v>11</v>
      </c>
      <c r="I7" s="4"/>
    </row>
    <row r="8" spans="1:23" ht="21" x14ac:dyDescent="0.25">
      <c r="A8" s="3" t="s">
        <v>122</v>
      </c>
      <c r="C8" s="4">
        <v>24208357041</v>
      </c>
      <c r="E8" s="4" t="s">
        <v>286</v>
      </c>
      <c r="F8" s="3"/>
      <c r="G8" s="2" t="s">
        <v>287</v>
      </c>
      <c r="I8" s="6"/>
    </row>
    <row r="9" spans="1:23" ht="21" x14ac:dyDescent="0.25">
      <c r="A9" s="3" t="s">
        <v>123</v>
      </c>
      <c r="C9" s="4">
        <v>0</v>
      </c>
      <c r="E9" s="4" t="s">
        <v>119</v>
      </c>
      <c r="F9" s="3"/>
      <c r="G9" s="2" t="s">
        <v>119</v>
      </c>
      <c r="I9" s="6"/>
    </row>
    <row r="10" spans="1:23" ht="21" x14ac:dyDescent="0.25">
      <c r="A10" s="3" t="s">
        <v>124</v>
      </c>
      <c r="C10" s="4">
        <v>10732276</v>
      </c>
      <c r="E10" s="4" t="s">
        <v>131</v>
      </c>
      <c r="F10" s="3"/>
      <c r="G10" s="2" t="s">
        <v>119</v>
      </c>
      <c r="I10" s="6"/>
    </row>
    <row r="11" spans="1:23" ht="19.5" thickBot="1" x14ac:dyDescent="0.3">
      <c r="A11" s="2" t="s">
        <v>71</v>
      </c>
      <c r="C11" s="7">
        <f>SUM(C8:C10)</f>
        <v>24219089317</v>
      </c>
      <c r="E11" s="26">
        <f>SUM(E8:E10)</f>
        <v>0</v>
      </c>
      <c r="G11" s="8">
        <f>SUM(G8:G10)</f>
        <v>0</v>
      </c>
    </row>
    <row r="12" spans="1:23" ht="19.5" thickTop="1" x14ac:dyDescent="0.25"/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view="pageBreakPreview" zoomScaleNormal="100" zoomScaleSheetLayoutView="100" workbookViewId="0">
      <selection activeCell="G16" sqref="G16"/>
    </sheetView>
  </sheetViews>
  <sheetFormatPr defaultColWidth="9.125" defaultRowHeight="18.75" x14ac:dyDescent="0.45"/>
  <cols>
    <col min="1" max="1" width="13.125" style="1" bestFit="1" customWidth="1"/>
    <col min="2" max="2" width="1" style="1" customWidth="1"/>
    <col min="3" max="3" width="21.25" style="1" bestFit="1" customWidth="1"/>
    <col min="4" max="4" width="1" style="1" customWidth="1"/>
    <col min="5" max="5" width="15.875" style="1" bestFit="1" customWidth="1"/>
    <col min="6" max="6" width="1" style="1" customWidth="1"/>
    <col min="7" max="7" width="15.625" style="1" bestFit="1" customWidth="1"/>
    <col min="8" max="8" width="1" style="1" customWidth="1"/>
    <col min="9" max="9" width="12.375" style="1" bestFit="1" customWidth="1"/>
    <col min="10" max="10" width="1" style="1" customWidth="1"/>
    <col min="11" max="11" width="21.25" style="1" bestFit="1" customWidth="1"/>
    <col min="12" max="12" width="1" style="1" customWidth="1"/>
    <col min="13" max="13" width="15.875" style="1" bestFit="1" customWidth="1"/>
    <col min="14" max="14" width="1" style="1" customWidth="1"/>
    <col min="15" max="15" width="15.625" style="1" bestFit="1" customWidth="1"/>
    <col min="16" max="16" width="1" style="1" customWidth="1"/>
    <col min="17" max="17" width="12.37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30" x14ac:dyDescent="0.4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4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4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s="14" customFormat="1" ht="25.5" x14ac:dyDescent="0.4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 x14ac:dyDescent="0.5">
      <c r="A7" s="38" t="s">
        <v>1</v>
      </c>
      <c r="C7" s="43" t="str">
        <f>سهام!C8</f>
        <v>1400/04/31</v>
      </c>
      <c r="D7" s="43" t="s">
        <v>2</v>
      </c>
      <c r="E7" s="43" t="s">
        <v>2</v>
      </c>
      <c r="F7" s="43" t="s">
        <v>2</v>
      </c>
      <c r="G7" s="43" t="s">
        <v>2</v>
      </c>
      <c r="H7" s="43" t="s">
        <v>2</v>
      </c>
      <c r="I7" s="43" t="s">
        <v>2</v>
      </c>
      <c r="K7" s="43" t="str">
        <f>سهام!Q8</f>
        <v>1400/05/31</v>
      </c>
      <c r="L7" s="43" t="s">
        <v>4</v>
      </c>
      <c r="M7" s="43" t="s">
        <v>4</v>
      </c>
      <c r="N7" s="43" t="s">
        <v>4</v>
      </c>
      <c r="O7" s="43" t="s">
        <v>4</v>
      </c>
      <c r="P7" s="43" t="s">
        <v>4</v>
      </c>
      <c r="Q7" s="43" t="s">
        <v>4</v>
      </c>
    </row>
    <row r="8" spans="1:17" ht="30.75" thickBot="1" x14ac:dyDescent="0.5">
      <c r="A8" s="43" t="s">
        <v>1</v>
      </c>
      <c r="C8" s="42" t="s">
        <v>13</v>
      </c>
      <c r="D8" s="9"/>
      <c r="E8" s="42" t="s">
        <v>14</v>
      </c>
      <c r="F8" s="9"/>
      <c r="G8" s="42" t="s">
        <v>15</v>
      </c>
      <c r="H8" s="9"/>
      <c r="I8" s="42" t="s">
        <v>16</v>
      </c>
      <c r="K8" s="42" t="s">
        <v>13</v>
      </c>
      <c r="L8" s="9"/>
      <c r="M8" s="42" t="s">
        <v>14</v>
      </c>
      <c r="N8" s="9"/>
      <c r="O8" s="42" t="s">
        <v>15</v>
      </c>
      <c r="P8" s="9"/>
      <c r="Q8" s="42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6"/>
  <sheetViews>
    <sheetView rightToLeft="1" view="pageBreakPreview" zoomScale="70" zoomScaleNormal="100" zoomScaleSheetLayoutView="70" workbookViewId="0">
      <selection activeCell="A11" sqref="A11"/>
    </sheetView>
  </sheetViews>
  <sheetFormatPr defaultColWidth="9.125" defaultRowHeight="18.75" x14ac:dyDescent="0.2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25" style="2" customWidth="1"/>
    <col min="6" max="6" width="1" style="2" customWidth="1"/>
    <col min="7" max="7" width="15.875" style="2" bestFit="1" customWidth="1"/>
    <col min="8" max="8" width="1" style="2" customWidth="1"/>
    <col min="9" max="9" width="11.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5" style="2" bestFit="1" customWidth="1"/>
    <col min="14" max="14" width="1" style="2" customWidth="1"/>
    <col min="15" max="15" width="8.25" style="2" bestFit="1" customWidth="1"/>
    <col min="16" max="16" width="1" style="2" customWidth="1"/>
    <col min="17" max="17" width="18.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5" style="2" bestFit="1" customWidth="1"/>
    <col min="22" max="22" width="1" style="2" customWidth="1"/>
    <col min="23" max="23" width="16.125" style="2" bestFit="1" customWidth="1"/>
    <col min="24" max="24" width="1" style="2" customWidth="1"/>
    <col min="25" max="25" width="7.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9.875" style="2" bestFit="1" customWidth="1"/>
    <col min="30" max="30" width="1" style="2" customWidth="1"/>
    <col min="31" max="31" width="14.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25" style="2" bestFit="1" customWidth="1"/>
    <col min="36" max="36" width="1" style="2" customWidth="1"/>
    <col min="37" max="37" width="14.375" style="2" customWidth="1"/>
    <col min="38" max="38" width="1" style="2" customWidth="1"/>
    <col min="39" max="39" width="9.125" style="2" customWidth="1"/>
    <col min="40" max="16384" width="9.125" style="2"/>
  </cols>
  <sheetData>
    <row r="2" spans="1:37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t="30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spans="1:37" s="16" customFormat="1" ht="25.5" x14ac:dyDescent="0.4">
      <c r="A5" s="36" t="s">
        <v>84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</row>
    <row r="7" spans="1:37" ht="30.75" thickBot="1" x14ac:dyDescent="0.3">
      <c r="A7" s="43" t="s">
        <v>17</v>
      </c>
      <c r="B7" s="43" t="s">
        <v>17</v>
      </c>
      <c r="C7" s="43" t="s">
        <v>17</v>
      </c>
      <c r="D7" s="43" t="s">
        <v>17</v>
      </c>
      <c r="E7" s="43" t="s">
        <v>17</v>
      </c>
      <c r="F7" s="43" t="s">
        <v>17</v>
      </c>
      <c r="G7" s="43" t="s">
        <v>17</v>
      </c>
      <c r="H7" s="43" t="s">
        <v>17</v>
      </c>
      <c r="I7" s="43" t="s">
        <v>17</v>
      </c>
      <c r="J7" s="43" t="s">
        <v>17</v>
      </c>
      <c r="K7" s="43" t="s">
        <v>17</v>
      </c>
      <c r="L7" s="43" t="s">
        <v>17</v>
      </c>
      <c r="M7" s="43" t="s">
        <v>17</v>
      </c>
      <c r="O7" s="43" t="str">
        <f>سهام!C8</f>
        <v>1400/04/31</v>
      </c>
      <c r="P7" s="43" t="s">
        <v>2</v>
      </c>
      <c r="Q7" s="43" t="s">
        <v>2</v>
      </c>
      <c r="R7" s="43" t="s">
        <v>2</v>
      </c>
      <c r="S7" s="43" t="s">
        <v>2</v>
      </c>
      <c r="U7" s="43" t="s">
        <v>3</v>
      </c>
      <c r="V7" s="43" t="s">
        <v>3</v>
      </c>
      <c r="W7" s="43" t="s">
        <v>3</v>
      </c>
      <c r="X7" s="43" t="s">
        <v>3</v>
      </c>
      <c r="Y7" s="43" t="s">
        <v>3</v>
      </c>
      <c r="Z7" s="43" t="s">
        <v>3</v>
      </c>
      <c r="AA7" s="43" t="s">
        <v>3</v>
      </c>
      <c r="AC7" s="43" t="str">
        <f>سهام!Q8</f>
        <v>1400/05/31</v>
      </c>
      <c r="AD7" s="43" t="s">
        <v>4</v>
      </c>
      <c r="AE7" s="43" t="s">
        <v>4</v>
      </c>
      <c r="AF7" s="43" t="s">
        <v>4</v>
      </c>
      <c r="AG7" s="43" t="s">
        <v>4</v>
      </c>
      <c r="AH7" s="43" t="s">
        <v>4</v>
      </c>
      <c r="AI7" s="43" t="s">
        <v>4</v>
      </c>
      <c r="AJ7" s="43" t="s">
        <v>4</v>
      </c>
      <c r="AK7" s="43" t="s">
        <v>4</v>
      </c>
    </row>
    <row r="8" spans="1:37" s="29" customFormat="1" ht="18" x14ac:dyDescent="0.25">
      <c r="A8" s="46" t="s">
        <v>18</v>
      </c>
      <c r="B8" s="28"/>
      <c r="C8" s="46" t="s">
        <v>19</v>
      </c>
      <c r="D8" s="28"/>
      <c r="E8" s="46" t="s">
        <v>20</v>
      </c>
      <c r="F8" s="28"/>
      <c r="G8" s="46" t="s">
        <v>21</v>
      </c>
      <c r="H8" s="28"/>
      <c r="I8" s="46" t="s">
        <v>22</v>
      </c>
      <c r="J8" s="28"/>
      <c r="K8" s="46" t="s">
        <v>23</v>
      </c>
      <c r="L8" s="28"/>
      <c r="M8" s="46" t="s">
        <v>16</v>
      </c>
      <c r="O8" s="46" t="s">
        <v>5</v>
      </c>
      <c r="P8" s="28"/>
      <c r="Q8" s="46" t="s">
        <v>6</v>
      </c>
      <c r="R8" s="28"/>
      <c r="S8" s="46" t="s">
        <v>7</v>
      </c>
      <c r="U8" s="45" t="s">
        <v>8</v>
      </c>
      <c r="V8" s="45" t="s">
        <v>8</v>
      </c>
      <c r="W8" s="45" t="s">
        <v>8</v>
      </c>
      <c r="Y8" s="45" t="s">
        <v>9</v>
      </c>
      <c r="Z8" s="45" t="s">
        <v>9</v>
      </c>
      <c r="AA8" s="45" t="s">
        <v>9</v>
      </c>
      <c r="AC8" s="46" t="s">
        <v>5</v>
      </c>
      <c r="AD8" s="28"/>
      <c r="AE8" s="46" t="s">
        <v>24</v>
      </c>
      <c r="AF8" s="28"/>
      <c r="AG8" s="46" t="s">
        <v>6</v>
      </c>
      <c r="AH8" s="28"/>
      <c r="AI8" s="46" t="s">
        <v>7</v>
      </c>
      <c r="AJ8" s="28"/>
      <c r="AK8" s="46" t="s">
        <v>11</v>
      </c>
    </row>
    <row r="9" spans="1:37" s="29" customFormat="1" thickBot="1" x14ac:dyDescent="0.3">
      <c r="A9" s="44" t="s">
        <v>18</v>
      </c>
      <c r="B9" s="30"/>
      <c r="C9" s="44" t="s">
        <v>19</v>
      </c>
      <c r="D9" s="30"/>
      <c r="E9" s="44" t="s">
        <v>20</v>
      </c>
      <c r="F9" s="30"/>
      <c r="G9" s="44" t="s">
        <v>21</v>
      </c>
      <c r="H9" s="30"/>
      <c r="I9" s="44" t="s">
        <v>22</v>
      </c>
      <c r="J9" s="30"/>
      <c r="K9" s="44" t="s">
        <v>23</v>
      </c>
      <c r="L9" s="30"/>
      <c r="M9" s="44" t="s">
        <v>16</v>
      </c>
      <c r="O9" s="44" t="s">
        <v>5</v>
      </c>
      <c r="P9" s="30"/>
      <c r="Q9" s="44" t="s">
        <v>6</v>
      </c>
      <c r="R9" s="30"/>
      <c r="S9" s="44" t="s">
        <v>7</v>
      </c>
      <c r="U9" s="44" t="s">
        <v>5</v>
      </c>
      <c r="V9" s="30"/>
      <c r="W9" s="44" t="s">
        <v>6</v>
      </c>
      <c r="Y9" s="44" t="s">
        <v>5</v>
      </c>
      <c r="Z9" s="30"/>
      <c r="AA9" s="44" t="s">
        <v>12</v>
      </c>
      <c r="AC9" s="44" t="s">
        <v>5</v>
      </c>
      <c r="AD9" s="30"/>
      <c r="AE9" s="44" t="s">
        <v>24</v>
      </c>
      <c r="AF9" s="30"/>
      <c r="AG9" s="44" t="s">
        <v>6</v>
      </c>
      <c r="AH9" s="30"/>
      <c r="AI9" s="44" t="s">
        <v>7</v>
      </c>
      <c r="AJ9" s="30"/>
      <c r="AK9" s="44" t="s">
        <v>11</v>
      </c>
    </row>
    <row r="10" spans="1:37" ht="21" x14ac:dyDescent="0.25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 x14ac:dyDescent="0.25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 x14ac:dyDescent="0.25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 x14ac:dyDescent="0.25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 x14ac:dyDescent="0.25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19.5" thickBot="1" x14ac:dyDescent="0.3">
      <c r="A15" s="2" t="s">
        <v>71</v>
      </c>
      <c r="K15" s="4"/>
      <c r="M15" s="4"/>
      <c r="O15" s="7">
        <f>SUM(O10:O14)</f>
        <v>0</v>
      </c>
      <c r="Q15" s="7">
        <f>SUM(Q10:Q14)</f>
        <v>0</v>
      </c>
      <c r="S15" s="7">
        <f>SUM(S10:S14)</f>
        <v>0</v>
      </c>
      <c r="U15" s="7">
        <f>SUM(U10:U14)</f>
        <v>0</v>
      </c>
      <c r="W15" s="7">
        <f>SUM(W10:W14)</f>
        <v>0</v>
      </c>
      <c r="Y15" s="7">
        <f>SUM(Y10:Y14)</f>
        <v>0</v>
      </c>
      <c r="AA15" s="7">
        <f>SUM(AA10:AA14)</f>
        <v>0</v>
      </c>
      <c r="AC15" s="7">
        <f>SUM(AC10:AC14)</f>
        <v>0</v>
      </c>
      <c r="AE15" s="20" t="s">
        <v>80</v>
      </c>
      <c r="AG15" s="7">
        <f>SUM(AG10:AG14)</f>
        <v>0</v>
      </c>
      <c r="AI15" s="7">
        <f>SUM(AI10:AI14)</f>
        <v>0</v>
      </c>
      <c r="AK15" s="8">
        <f>SUM(AK10:AK14)</f>
        <v>0</v>
      </c>
    </row>
    <row r="16" spans="1:37" ht="19.5" thickTop="1" x14ac:dyDescent="0.25"/>
  </sheetData>
  <sortState xmlns:xlrd2="http://schemas.microsoft.com/office/spreadsheetml/2017/richdata2"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2"/>
  <sheetViews>
    <sheetView rightToLeft="1" view="pageBreakPreview" zoomScale="60" zoomScaleNormal="100" workbookViewId="0">
      <selection activeCell="C9" sqref="C9"/>
    </sheetView>
  </sheetViews>
  <sheetFormatPr defaultColWidth="9.125" defaultRowHeight="18.75" x14ac:dyDescent="0.25"/>
  <cols>
    <col min="1" max="1" width="32" style="2" bestFit="1" customWidth="1"/>
    <col min="2" max="2" width="1" style="2" customWidth="1"/>
    <col min="3" max="3" width="8.75" style="2" bestFit="1" customWidth="1"/>
    <col min="4" max="4" width="1" style="2" customWidth="1"/>
    <col min="5" max="5" width="15.75" style="2" bestFit="1" customWidth="1"/>
    <col min="6" max="6" width="1" style="2" customWidth="1"/>
    <col min="7" max="7" width="24.375" style="2" bestFit="1" customWidth="1"/>
    <col min="8" max="8" width="1" style="2" customWidth="1"/>
    <col min="9" max="9" width="16.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25" style="2" customWidth="1"/>
    <col min="16" max="16384" width="9.125" style="2"/>
  </cols>
  <sheetData>
    <row r="2" spans="1:13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30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</row>
    <row r="5" spans="1:13" s="14" customFormat="1" ht="25.5" customHeight="1" x14ac:dyDescent="0.4">
      <c r="A5" s="47" t="s">
        <v>85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s="14" customFormat="1" ht="20.25" x14ac:dyDescent="0.4">
      <c r="A6" s="47" t="s">
        <v>86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8" spans="1:13" ht="30.75" thickBot="1" x14ac:dyDescent="0.3">
      <c r="A8" s="38" t="s">
        <v>1</v>
      </c>
      <c r="C8" s="43" t="str">
        <f>سهام!Q8</f>
        <v>1400/05/31</v>
      </c>
      <c r="D8" s="43" t="s">
        <v>4</v>
      </c>
      <c r="E8" s="43" t="s">
        <v>4</v>
      </c>
      <c r="F8" s="43" t="s">
        <v>4</v>
      </c>
      <c r="G8" s="43" t="s">
        <v>4</v>
      </c>
      <c r="H8" s="43" t="s">
        <v>4</v>
      </c>
      <c r="I8" s="43" t="s">
        <v>4</v>
      </c>
      <c r="J8" s="43" t="s">
        <v>4</v>
      </c>
      <c r="K8" s="43" t="s">
        <v>4</v>
      </c>
      <c r="L8" s="43" t="s">
        <v>4</v>
      </c>
      <c r="M8" s="43" t="s">
        <v>4</v>
      </c>
    </row>
    <row r="9" spans="1:13" ht="30.75" thickBot="1" x14ac:dyDescent="0.3">
      <c r="A9" s="43" t="s">
        <v>1</v>
      </c>
      <c r="C9" s="42" t="s">
        <v>5</v>
      </c>
      <c r="D9" s="12"/>
      <c r="E9" s="42" t="s">
        <v>25</v>
      </c>
      <c r="F9" s="12"/>
      <c r="G9" s="42" t="s">
        <v>26</v>
      </c>
      <c r="H9" s="12"/>
      <c r="I9" s="42" t="s">
        <v>27</v>
      </c>
      <c r="J9" s="12"/>
      <c r="K9" s="42" t="s">
        <v>28</v>
      </c>
      <c r="L9" s="12"/>
      <c r="M9" s="42" t="s">
        <v>29</v>
      </c>
    </row>
    <row r="10" spans="1:13" ht="21" x14ac:dyDescent="0.25">
      <c r="A10" s="3"/>
      <c r="E10" s="4"/>
      <c r="G10" s="4"/>
      <c r="I10" s="6"/>
      <c r="K10" s="4"/>
    </row>
    <row r="11" spans="1:13" ht="19.5" thickBot="1" x14ac:dyDescent="0.3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9"/>
  <sheetViews>
    <sheetView rightToLeft="1" view="pageBreakPreview" zoomScale="60" zoomScaleNormal="100" workbookViewId="0">
      <selection activeCell="K8" sqref="K8:K9"/>
    </sheetView>
  </sheetViews>
  <sheetFormatPr defaultColWidth="9.125" defaultRowHeight="18.75" x14ac:dyDescent="0.45"/>
  <cols>
    <col min="1" max="1" width="53.125" style="1" bestFit="1" customWidth="1"/>
    <col min="2" max="2" width="1" style="1" customWidth="1"/>
    <col min="3" max="3" width="19.375" style="1" bestFit="1" customWidth="1"/>
    <col min="4" max="4" width="1" style="1" customWidth="1"/>
    <col min="5" max="5" width="11.625" style="1" bestFit="1" customWidth="1"/>
    <col min="6" max="6" width="1" style="1" customWidth="1"/>
    <col min="7" max="7" width="13.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5" style="1" bestFit="1" customWidth="1"/>
    <col min="12" max="12" width="1" style="1" customWidth="1"/>
    <col min="13" max="13" width="18.875" style="1" bestFit="1" customWidth="1"/>
    <col min="14" max="14" width="1" style="1" customWidth="1"/>
    <col min="15" max="15" width="23.75" style="1" bestFit="1" customWidth="1"/>
    <col min="16" max="16" width="1" style="1" customWidth="1"/>
    <col min="17" max="17" width="7.75" style="1" bestFit="1" customWidth="1"/>
    <col min="18" max="18" width="1" style="1" customWidth="1"/>
    <col min="19" max="19" width="18.875" style="1" bestFit="1" customWidth="1"/>
    <col min="20" max="20" width="1" style="1" customWidth="1"/>
    <col min="21" max="21" width="7.75" style="1" bestFit="1" customWidth="1"/>
    <col min="22" max="22" width="1" style="1" customWidth="1"/>
    <col min="23" max="23" width="14.75" style="1" bestFit="1" customWidth="1"/>
    <col min="24" max="24" width="1" style="1" customWidth="1"/>
    <col min="25" max="25" width="7.75" style="1" bestFit="1" customWidth="1"/>
    <col min="26" max="26" width="1" style="1" customWidth="1"/>
    <col min="27" max="27" width="18.875" style="1" bestFit="1" customWidth="1"/>
    <col min="28" max="28" width="1" style="1" customWidth="1"/>
    <col min="29" max="29" width="23.75" style="1" bestFit="1" customWidth="1"/>
    <col min="30" max="30" width="1" style="1" customWidth="1"/>
    <col min="31" max="31" width="27.375" style="1" bestFit="1" customWidth="1"/>
    <col min="32" max="32" width="1" style="1" customWidth="1"/>
    <col min="33" max="33" width="9.125" style="1" customWidth="1"/>
    <col min="34" max="16384" width="9.125" style="1"/>
  </cols>
  <sheetData>
    <row r="2" spans="1:31" ht="30" x14ac:dyDescent="0.4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</row>
    <row r="3" spans="1:31" ht="30" x14ac:dyDescent="0.4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</row>
    <row r="4" spans="1:31" ht="30" x14ac:dyDescent="0.4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</row>
    <row r="5" spans="1:31" s="14" customFormat="1" ht="25.5" x14ac:dyDescent="0.4">
      <c r="A5" s="36" t="s">
        <v>87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7" spans="1:31" ht="30.75" thickBot="1" x14ac:dyDescent="0.5">
      <c r="A7" s="43" t="s">
        <v>30</v>
      </c>
      <c r="B7" s="43" t="s">
        <v>30</v>
      </c>
      <c r="C7" s="43" t="s">
        <v>30</v>
      </c>
      <c r="D7" s="43" t="s">
        <v>30</v>
      </c>
      <c r="E7" s="43" t="s">
        <v>30</v>
      </c>
      <c r="F7" s="43" t="s">
        <v>30</v>
      </c>
      <c r="G7" s="43" t="s">
        <v>30</v>
      </c>
      <c r="H7" s="43" t="s">
        <v>30</v>
      </c>
      <c r="I7" s="43" t="s">
        <v>30</v>
      </c>
      <c r="K7" s="43" t="str">
        <f>سهام!C8</f>
        <v>1400/04/31</v>
      </c>
      <c r="L7" s="43" t="s">
        <v>2</v>
      </c>
      <c r="M7" s="43" t="s">
        <v>2</v>
      </c>
      <c r="N7" s="43" t="s">
        <v>2</v>
      </c>
      <c r="O7" s="43" t="s">
        <v>2</v>
      </c>
      <c r="Q7" s="43" t="s">
        <v>3</v>
      </c>
      <c r="R7" s="43" t="s">
        <v>3</v>
      </c>
      <c r="S7" s="43" t="s">
        <v>3</v>
      </c>
      <c r="T7" s="43" t="s">
        <v>3</v>
      </c>
      <c r="U7" s="43" t="s">
        <v>3</v>
      </c>
      <c r="V7" s="43" t="s">
        <v>3</v>
      </c>
      <c r="W7" s="43" t="s">
        <v>3</v>
      </c>
      <c r="Y7" s="43" t="str">
        <f>سهام!Q8</f>
        <v>1400/05/31</v>
      </c>
      <c r="Z7" s="43" t="s">
        <v>4</v>
      </c>
      <c r="AA7" s="43" t="s">
        <v>4</v>
      </c>
      <c r="AB7" s="43" t="s">
        <v>4</v>
      </c>
      <c r="AC7" s="43" t="s">
        <v>4</v>
      </c>
      <c r="AD7" s="43" t="s">
        <v>4</v>
      </c>
      <c r="AE7" s="43" t="s">
        <v>4</v>
      </c>
    </row>
    <row r="8" spans="1:31" ht="30" x14ac:dyDescent="0.45">
      <c r="A8" s="48" t="s">
        <v>31</v>
      </c>
      <c r="B8" s="10"/>
      <c r="C8" s="48" t="s">
        <v>22</v>
      </c>
      <c r="D8" s="10"/>
      <c r="E8" s="48" t="s">
        <v>23</v>
      </c>
      <c r="F8" s="10"/>
      <c r="G8" s="48" t="s">
        <v>32</v>
      </c>
      <c r="H8" s="10"/>
      <c r="I8" s="48" t="s">
        <v>20</v>
      </c>
      <c r="K8" s="48" t="s">
        <v>5</v>
      </c>
      <c r="L8" s="10"/>
      <c r="M8" s="48" t="s">
        <v>6</v>
      </c>
      <c r="N8" s="10"/>
      <c r="O8" s="48" t="s">
        <v>7</v>
      </c>
      <c r="Q8" s="48" t="s">
        <v>8</v>
      </c>
      <c r="R8" s="48" t="s">
        <v>8</v>
      </c>
      <c r="S8" s="48" t="s">
        <v>8</v>
      </c>
      <c r="T8" s="10"/>
      <c r="U8" s="48" t="s">
        <v>9</v>
      </c>
      <c r="V8" s="48" t="s">
        <v>9</v>
      </c>
      <c r="W8" s="48" t="s">
        <v>9</v>
      </c>
      <c r="Y8" s="48" t="s">
        <v>5</v>
      </c>
      <c r="Z8" s="10"/>
      <c r="AA8" s="48" t="s">
        <v>6</v>
      </c>
      <c r="AB8" s="10"/>
      <c r="AC8" s="48" t="s">
        <v>7</v>
      </c>
      <c r="AD8" s="10"/>
      <c r="AE8" s="48" t="s">
        <v>33</v>
      </c>
    </row>
    <row r="9" spans="1:31" ht="30.75" thickBot="1" x14ac:dyDescent="0.5">
      <c r="A9" s="43" t="s">
        <v>31</v>
      </c>
      <c r="B9" s="11"/>
      <c r="C9" s="43" t="s">
        <v>22</v>
      </c>
      <c r="D9" s="11"/>
      <c r="E9" s="43" t="s">
        <v>23</v>
      </c>
      <c r="F9" s="11"/>
      <c r="G9" s="43" t="s">
        <v>32</v>
      </c>
      <c r="H9" s="11"/>
      <c r="I9" s="43" t="s">
        <v>20</v>
      </c>
      <c r="K9" s="43" t="s">
        <v>5</v>
      </c>
      <c r="L9" s="11"/>
      <c r="M9" s="43" t="s">
        <v>6</v>
      </c>
      <c r="N9" s="11"/>
      <c r="O9" s="43" t="s">
        <v>7</v>
      </c>
      <c r="Q9" s="43" t="s">
        <v>5</v>
      </c>
      <c r="R9" s="11"/>
      <c r="S9" s="43" t="s">
        <v>6</v>
      </c>
      <c r="T9" s="11"/>
      <c r="U9" s="43" t="s">
        <v>5</v>
      </c>
      <c r="V9" s="11"/>
      <c r="W9" s="43" t="s">
        <v>12</v>
      </c>
      <c r="Y9" s="43" t="s">
        <v>5</v>
      </c>
      <c r="Z9" s="11"/>
      <c r="AA9" s="43" t="s">
        <v>6</v>
      </c>
      <c r="AB9" s="11"/>
      <c r="AC9" s="43" t="s">
        <v>7</v>
      </c>
      <c r="AD9" s="11"/>
      <c r="AE9" s="43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4"/>
  <sheetViews>
    <sheetView rightToLeft="1" view="pageBreakPreview" zoomScaleNormal="100" zoomScaleSheetLayoutView="100" workbookViewId="0">
      <selection activeCell="K20" sqref="K20"/>
    </sheetView>
  </sheetViews>
  <sheetFormatPr defaultColWidth="9.125" defaultRowHeight="18.75" x14ac:dyDescent="0.25"/>
  <cols>
    <col min="1" max="1" width="34.75" style="2" bestFit="1" customWidth="1"/>
    <col min="2" max="2" width="1" style="2" customWidth="1"/>
    <col min="3" max="3" width="18.375" style="2" bestFit="1" customWidth="1"/>
    <col min="4" max="4" width="1" style="2" customWidth="1"/>
    <col min="5" max="5" width="14.375" style="2" bestFit="1" customWidth="1"/>
    <col min="6" max="6" width="1" style="2" customWidth="1"/>
    <col min="7" max="7" width="15.875" style="2" bestFit="1" customWidth="1"/>
    <col min="8" max="8" width="1" style="2" customWidth="1"/>
    <col min="9" max="9" width="11.625" style="2" bestFit="1" customWidth="1"/>
    <col min="10" max="10" width="1" style="2" customWidth="1"/>
    <col min="11" max="11" width="17.25" style="2" bestFit="1" customWidth="1"/>
    <col min="12" max="12" width="1" style="2" customWidth="1"/>
    <col min="13" max="13" width="17.25" style="2" bestFit="1" customWidth="1"/>
    <col min="14" max="14" width="1" style="2" customWidth="1"/>
    <col min="15" max="15" width="18.375" style="2" bestFit="1" customWidth="1"/>
    <col min="16" max="16" width="1" style="2" customWidth="1"/>
    <col min="17" max="17" width="16.125" style="2" bestFit="1" customWidth="1"/>
    <col min="18" max="18" width="1" style="2" customWidth="1"/>
    <col min="19" max="19" width="27.375" style="2" bestFit="1" customWidth="1"/>
    <col min="20" max="20" width="1" style="2" customWidth="1"/>
    <col min="21" max="21" width="9.125" style="2" customWidth="1"/>
    <col min="22" max="16384" width="9.125" style="2"/>
  </cols>
  <sheetData>
    <row r="2" spans="1:21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1" ht="30" x14ac:dyDescent="0.2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1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1" s="14" customFormat="1" ht="25.5" x14ac:dyDescent="0.4">
      <c r="A5" s="36" t="s">
        <v>88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7" spans="1:21" ht="30.75" thickBot="1" x14ac:dyDescent="0.3">
      <c r="A7" s="38" t="s">
        <v>34</v>
      </c>
      <c r="C7" s="43" t="s">
        <v>35</v>
      </c>
      <c r="D7" s="43" t="s">
        <v>35</v>
      </c>
      <c r="E7" s="43" t="s">
        <v>35</v>
      </c>
      <c r="F7" s="43" t="s">
        <v>35</v>
      </c>
      <c r="G7" s="43" t="s">
        <v>35</v>
      </c>
      <c r="H7" s="43" t="s">
        <v>35</v>
      </c>
      <c r="I7" s="43" t="s">
        <v>35</v>
      </c>
      <c r="K7" s="43" t="str">
        <f>سهام!C8</f>
        <v>1400/04/31</v>
      </c>
      <c r="M7" s="43" t="s">
        <v>3</v>
      </c>
      <c r="N7" s="43" t="s">
        <v>3</v>
      </c>
      <c r="O7" s="43" t="s">
        <v>3</v>
      </c>
      <c r="Q7" s="43" t="str">
        <f>سهام!Q8</f>
        <v>1400/05/31</v>
      </c>
      <c r="R7" s="43" t="s">
        <v>4</v>
      </c>
      <c r="S7" s="43" t="s">
        <v>4</v>
      </c>
    </row>
    <row r="8" spans="1:21" ht="30.75" thickBot="1" x14ac:dyDescent="0.3">
      <c r="A8" s="43" t="s">
        <v>34</v>
      </c>
      <c r="C8" s="42" t="s">
        <v>36</v>
      </c>
      <c r="D8" s="12"/>
      <c r="E8" s="42" t="s">
        <v>37</v>
      </c>
      <c r="F8" s="12"/>
      <c r="G8" s="42" t="s">
        <v>38</v>
      </c>
      <c r="H8" s="12"/>
      <c r="I8" s="42" t="s">
        <v>23</v>
      </c>
      <c r="K8" s="42" t="s">
        <v>39</v>
      </c>
      <c r="M8" s="42" t="s">
        <v>40</v>
      </c>
      <c r="N8" s="12"/>
      <c r="O8" s="42" t="s">
        <v>41</v>
      </c>
      <c r="Q8" s="42" t="s">
        <v>39</v>
      </c>
      <c r="R8" s="12"/>
      <c r="S8" s="42" t="s">
        <v>33</v>
      </c>
    </row>
    <row r="9" spans="1:21" ht="21" x14ac:dyDescent="0.25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94102054</v>
      </c>
      <c r="M9" s="4">
        <v>799223</v>
      </c>
      <c r="O9" s="4">
        <v>0</v>
      </c>
      <c r="Q9" s="4">
        <v>94901277</v>
      </c>
      <c r="S9" s="4" t="s">
        <v>198</v>
      </c>
    </row>
    <row r="10" spans="1:21" ht="21" x14ac:dyDescent="0.25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5492212716</v>
      </c>
      <c r="M10" s="4">
        <v>73291846994</v>
      </c>
      <c r="O10" s="4">
        <v>16796915806</v>
      </c>
      <c r="Q10" s="4">
        <v>61987143904</v>
      </c>
      <c r="S10" s="4" t="s">
        <v>199</v>
      </c>
    </row>
    <row r="11" spans="1:21" ht="21" x14ac:dyDescent="0.25">
      <c r="A11" s="3" t="s">
        <v>103</v>
      </c>
      <c r="C11" s="4" t="s">
        <v>116</v>
      </c>
      <c r="E11" s="4" t="s">
        <v>42</v>
      </c>
      <c r="G11" s="4" t="s">
        <v>104</v>
      </c>
      <c r="I11" s="4">
        <v>0</v>
      </c>
      <c r="K11" s="4">
        <v>3079940</v>
      </c>
      <c r="M11" s="4">
        <v>26158</v>
      </c>
      <c r="O11" s="4">
        <v>0</v>
      </c>
      <c r="Q11" s="4">
        <v>3106098</v>
      </c>
      <c r="S11" s="4" t="s">
        <v>119</v>
      </c>
    </row>
    <row r="12" spans="1:21" ht="21" x14ac:dyDescent="0.25">
      <c r="A12" s="3" t="s">
        <v>106</v>
      </c>
      <c r="C12" s="4" t="s">
        <v>117</v>
      </c>
      <c r="E12" s="4" t="s">
        <v>43</v>
      </c>
      <c r="G12" s="4" t="s">
        <v>107</v>
      </c>
      <c r="I12" s="4">
        <v>0</v>
      </c>
      <c r="K12" s="4">
        <v>20000000</v>
      </c>
      <c r="M12" s="4">
        <v>0</v>
      </c>
      <c r="O12" s="4">
        <v>0</v>
      </c>
      <c r="Q12" s="4">
        <v>20000000</v>
      </c>
      <c r="S12" s="4" t="s">
        <v>121</v>
      </c>
    </row>
    <row r="13" spans="1:21" ht="21.75" thickBot="1" x14ac:dyDescent="0.3">
      <c r="A13" s="35" t="s">
        <v>200</v>
      </c>
      <c r="C13" s="33" t="s">
        <v>201</v>
      </c>
      <c r="D13" s="34"/>
      <c r="E13" s="33" t="s">
        <v>43</v>
      </c>
      <c r="F13" s="34"/>
      <c r="G13" s="33" t="s">
        <v>202</v>
      </c>
      <c r="H13" s="34"/>
      <c r="I13" s="33">
        <v>0</v>
      </c>
      <c r="K13" s="33">
        <v>200000</v>
      </c>
      <c r="M13" s="33">
        <v>0</v>
      </c>
      <c r="N13" s="34"/>
      <c r="O13" s="33">
        <v>0</v>
      </c>
      <c r="Q13" s="33">
        <v>200000</v>
      </c>
      <c r="R13" s="34"/>
      <c r="S13" s="33" t="s">
        <v>119</v>
      </c>
    </row>
    <row r="14" spans="1:21" ht="21.75" thickTop="1" x14ac:dyDescent="0.25">
      <c r="A14" s="32" t="s">
        <v>71</v>
      </c>
      <c r="B14" s="19"/>
      <c r="C14" s="20"/>
      <c r="D14" s="19"/>
      <c r="E14" s="20"/>
      <c r="F14" s="19"/>
      <c r="G14" s="20"/>
      <c r="H14" s="19"/>
      <c r="I14" s="20"/>
      <c r="J14" s="19"/>
      <c r="K14" s="20">
        <f>SUM(K9:K13)</f>
        <v>5609594710</v>
      </c>
      <c r="L14" s="19"/>
      <c r="M14" s="20">
        <f>SUM(M9:M13)</f>
        <v>73292672375</v>
      </c>
      <c r="N14" s="19"/>
      <c r="O14" s="20">
        <f>SUM(O9:O13)</f>
        <v>16796915806</v>
      </c>
      <c r="P14" s="19"/>
      <c r="Q14" s="20">
        <f>SUM(Q9:Q13)</f>
        <v>62105351279</v>
      </c>
      <c r="R14" s="19"/>
      <c r="S14" s="20">
        <f>SUM(S9:S13)</f>
        <v>0</v>
      </c>
    </row>
  </sheetData>
  <mergeCells count="18">
    <mergeCell ref="C8"/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3"/>
  <sheetViews>
    <sheetView rightToLeft="1" view="pageBreakPreview" zoomScale="85" zoomScaleNormal="100" zoomScaleSheetLayoutView="85" workbookViewId="0">
      <selection activeCell="A19" sqref="A19"/>
    </sheetView>
  </sheetViews>
  <sheetFormatPr defaultColWidth="9.125" defaultRowHeight="18.75" x14ac:dyDescent="0.25"/>
  <cols>
    <col min="1" max="1" width="41.875" style="2" bestFit="1" customWidth="1"/>
    <col min="2" max="2" width="1" style="2" customWidth="1"/>
    <col min="3" max="3" width="20.625" style="2" bestFit="1" customWidth="1"/>
    <col min="4" max="4" width="1" style="2" customWidth="1"/>
    <col min="5" max="5" width="19.375" style="2" bestFit="1" customWidth="1"/>
    <col min="6" max="6" width="1" style="2" customWidth="1"/>
    <col min="7" max="7" width="11.625" style="2" bestFit="1" customWidth="1"/>
    <col min="8" max="8" width="1" style="2" customWidth="1"/>
    <col min="9" max="9" width="18.625" style="21" bestFit="1" customWidth="1"/>
    <col min="10" max="10" width="1" style="2" customWidth="1"/>
    <col min="11" max="11" width="15.875" style="21" bestFit="1" customWidth="1"/>
    <col min="12" max="12" width="1" style="2" customWidth="1"/>
    <col min="13" max="13" width="18.625" style="21" bestFit="1" customWidth="1"/>
    <col min="14" max="14" width="1" style="2" customWidth="1"/>
    <col min="15" max="15" width="20.75" style="21" bestFit="1" customWidth="1"/>
    <col min="16" max="16" width="1" style="2" customWidth="1"/>
    <col min="17" max="17" width="15.875" style="2" bestFit="1" customWidth="1"/>
    <col min="18" max="18" width="1" style="2" customWidth="1"/>
    <col min="19" max="19" width="16.25" style="2" bestFit="1" customWidth="1"/>
    <col min="20" max="20" width="1" style="2" customWidth="1"/>
    <col min="21" max="21" width="9.125" style="2" customWidth="1"/>
    <col min="22" max="16384" width="9.125" style="2"/>
  </cols>
  <sheetData>
    <row r="2" spans="1:19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30" x14ac:dyDescent="0.25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customFormat="1" ht="25.5" x14ac:dyDescent="0.25">
      <c r="A5" s="36" t="s">
        <v>89</v>
      </c>
      <c r="B5" s="36"/>
      <c r="C5" s="36"/>
      <c r="D5" s="36"/>
      <c r="E5" s="36"/>
      <c r="F5" s="36"/>
      <c r="G5" s="36"/>
      <c r="H5" s="36"/>
      <c r="I5" s="24"/>
      <c r="K5" s="22"/>
      <c r="M5" s="22"/>
      <c r="O5" s="22"/>
    </row>
    <row r="7" spans="1:19" ht="30.75" thickBot="1" x14ac:dyDescent="0.3">
      <c r="A7" s="43" t="s">
        <v>47</v>
      </c>
      <c r="B7" s="43" t="s">
        <v>47</v>
      </c>
      <c r="C7" s="43" t="s">
        <v>47</v>
      </c>
      <c r="D7" s="43" t="s">
        <v>47</v>
      </c>
      <c r="E7" s="43" t="s">
        <v>47</v>
      </c>
      <c r="F7" s="43" t="s">
        <v>47</v>
      </c>
      <c r="G7" s="43" t="s">
        <v>47</v>
      </c>
      <c r="I7" s="43" t="s">
        <v>48</v>
      </c>
      <c r="J7" s="43" t="s">
        <v>48</v>
      </c>
      <c r="K7" s="43" t="s">
        <v>48</v>
      </c>
      <c r="L7" s="43" t="s">
        <v>48</v>
      </c>
      <c r="M7" s="43" t="s">
        <v>48</v>
      </c>
      <c r="O7" s="43" t="s">
        <v>49</v>
      </c>
      <c r="P7" s="43" t="s">
        <v>49</v>
      </c>
      <c r="Q7" s="43" t="s">
        <v>49</v>
      </c>
      <c r="R7" s="43" t="s">
        <v>49</v>
      </c>
      <c r="S7" s="43" t="s">
        <v>49</v>
      </c>
    </row>
    <row r="8" spans="1:19" ht="30.75" thickBot="1" x14ac:dyDescent="0.3">
      <c r="A8" s="42" t="s">
        <v>50</v>
      </c>
      <c r="B8" s="12"/>
      <c r="C8" s="42" t="s">
        <v>51</v>
      </c>
      <c r="D8" s="12"/>
      <c r="E8" s="42" t="s">
        <v>22</v>
      </c>
      <c r="F8" s="12"/>
      <c r="G8" s="42" t="s">
        <v>23</v>
      </c>
      <c r="I8" s="49" t="s">
        <v>52</v>
      </c>
      <c r="J8" s="12"/>
      <c r="K8" s="49" t="s">
        <v>53</v>
      </c>
      <c r="L8" s="12"/>
      <c r="M8" s="49" t="s">
        <v>54</v>
      </c>
      <c r="O8" s="49" t="s">
        <v>52</v>
      </c>
      <c r="P8" s="12"/>
      <c r="Q8" s="42" t="s">
        <v>53</v>
      </c>
      <c r="R8" s="12"/>
      <c r="S8" s="42" t="s">
        <v>54</v>
      </c>
    </row>
    <row r="9" spans="1:19" ht="21" x14ac:dyDescent="0.25">
      <c r="A9" s="3" t="s">
        <v>45</v>
      </c>
      <c r="C9" s="4">
        <v>1</v>
      </c>
      <c r="E9" s="4" t="s">
        <v>55</v>
      </c>
      <c r="G9" s="4">
        <v>0</v>
      </c>
      <c r="I9" s="4">
        <v>799223</v>
      </c>
      <c r="K9" s="4">
        <v>0</v>
      </c>
      <c r="M9" s="4">
        <v>799223</v>
      </c>
      <c r="O9" s="4">
        <v>3915062</v>
      </c>
      <c r="Q9" s="4">
        <v>0</v>
      </c>
      <c r="S9" s="4">
        <v>3915062</v>
      </c>
    </row>
    <row r="10" spans="1:19" ht="21" x14ac:dyDescent="0.25">
      <c r="A10" s="3" t="s">
        <v>44</v>
      </c>
      <c r="C10" s="4">
        <v>27</v>
      </c>
      <c r="E10" s="4" t="s">
        <v>55</v>
      </c>
      <c r="G10" s="4">
        <v>0</v>
      </c>
      <c r="I10" s="4">
        <v>9906895</v>
      </c>
      <c r="K10" s="4">
        <v>0</v>
      </c>
      <c r="M10" s="4">
        <v>9906895</v>
      </c>
      <c r="O10" s="4">
        <v>33064597</v>
      </c>
      <c r="Q10" s="4">
        <v>0</v>
      </c>
      <c r="S10" s="4">
        <v>33064597</v>
      </c>
    </row>
    <row r="11" spans="1:19" ht="21" x14ac:dyDescent="0.25">
      <c r="A11" s="3" t="s">
        <v>103</v>
      </c>
      <c r="C11" s="4">
        <v>17</v>
      </c>
      <c r="E11" s="4" t="s">
        <v>55</v>
      </c>
      <c r="G11" s="4">
        <v>0</v>
      </c>
      <c r="I11" s="4">
        <v>26158</v>
      </c>
      <c r="K11" s="4">
        <v>0</v>
      </c>
      <c r="M11" s="4">
        <v>26158</v>
      </c>
      <c r="O11" s="4">
        <v>141590</v>
      </c>
      <c r="Q11" s="4">
        <v>0</v>
      </c>
      <c r="S11" s="4">
        <v>141590</v>
      </c>
    </row>
    <row r="12" spans="1:19" ht="19.5" thickBot="1" x14ac:dyDescent="0.3">
      <c r="A12" s="2" t="s">
        <v>71</v>
      </c>
      <c r="I12" s="23">
        <f>SUM(I9:I11)</f>
        <v>10732276</v>
      </c>
      <c r="K12" s="23">
        <f>SUM(K9:K11)</f>
        <v>0</v>
      </c>
      <c r="M12" s="23">
        <f>SUM(M9:M11)</f>
        <v>10732276</v>
      </c>
      <c r="O12" s="23">
        <f>SUM(O9:O11)</f>
        <v>37121249</v>
      </c>
      <c r="Q12" s="7">
        <f>SUM(Q9:Q11)</f>
        <v>0</v>
      </c>
      <c r="S12" s="7">
        <f>SUM(S9:S11)</f>
        <v>37121249</v>
      </c>
    </row>
    <row r="13" spans="1:19" ht="19.5" thickTop="1" x14ac:dyDescent="0.25"/>
  </sheetData>
  <sortState xmlns:xlrd2="http://schemas.microsoft.com/office/spreadsheetml/2017/richdata2" ref="A9:S35">
    <sortCondition descending="1" ref="S9:S3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  <mergeCell ref="A5:H5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V25"/>
  <sheetViews>
    <sheetView rightToLeft="1" view="pageBreakPreview" zoomScale="70" zoomScaleNormal="100" zoomScaleSheetLayoutView="70" workbookViewId="0">
      <selection activeCell="G24" sqref="G24"/>
    </sheetView>
  </sheetViews>
  <sheetFormatPr defaultColWidth="9.125" defaultRowHeight="18.75" x14ac:dyDescent="0.25"/>
  <cols>
    <col min="1" max="1" width="26.125" style="2" bestFit="1" customWidth="1"/>
    <col min="2" max="2" width="1" style="2" customWidth="1"/>
    <col min="3" max="3" width="15.37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75" style="2" bestFit="1" customWidth="1"/>
    <col min="8" max="8" width="1" style="2" customWidth="1"/>
    <col min="9" max="9" width="27.75" style="2" bestFit="1" customWidth="1"/>
    <col min="10" max="10" width="1" style="2" customWidth="1"/>
    <col min="11" max="11" width="15.875" style="2" bestFit="1" customWidth="1"/>
    <col min="12" max="12" width="1" style="2" customWidth="1"/>
    <col min="13" max="13" width="29.125" style="2" bestFit="1" customWidth="1"/>
    <col min="14" max="14" width="1" style="2" customWidth="1"/>
    <col min="15" max="15" width="27.75" style="2" bestFit="1" customWidth="1"/>
    <col min="16" max="16" width="1" style="2" customWidth="1"/>
    <col min="17" max="17" width="18" style="21" bestFit="1" customWidth="1"/>
    <col min="18" max="18" width="1" style="2" customWidth="1"/>
    <col min="19" max="19" width="29.125" style="2" bestFit="1" customWidth="1"/>
    <col min="20" max="20" width="1" style="2" customWidth="1"/>
    <col min="21" max="21" width="9.125" style="2" customWidth="1"/>
    <col min="22" max="16384" width="9.125" style="2"/>
  </cols>
  <sheetData>
    <row r="2" spans="1:22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2" ht="30" x14ac:dyDescent="0.25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2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2" s="17" customFormat="1" ht="25.5" x14ac:dyDescent="0.2">
      <c r="A5" s="36" t="s">
        <v>66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7" spans="1:22" ht="30.75" thickBot="1" x14ac:dyDescent="0.3">
      <c r="A7" s="38" t="s">
        <v>1</v>
      </c>
      <c r="C7" s="43" t="s">
        <v>56</v>
      </c>
      <c r="D7" s="43" t="s">
        <v>56</v>
      </c>
      <c r="E7" s="43" t="s">
        <v>56</v>
      </c>
      <c r="F7" s="43" t="s">
        <v>56</v>
      </c>
      <c r="G7" s="43" t="s">
        <v>56</v>
      </c>
      <c r="I7" s="43" t="s">
        <v>48</v>
      </c>
      <c r="J7" s="43" t="s">
        <v>48</v>
      </c>
      <c r="K7" s="43" t="s">
        <v>48</v>
      </c>
      <c r="L7" s="43" t="s">
        <v>48</v>
      </c>
      <c r="M7" s="43" t="s">
        <v>48</v>
      </c>
      <c r="O7" s="43" t="s">
        <v>49</v>
      </c>
      <c r="P7" s="43" t="s">
        <v>49</v>
      </c>
      <c r="Q7" s="43" t="s">
        <v>49</v>
      </c>
      <c r="R7" s="43" t="s">
        <v>49</v>
      </c>
      <c r="S7" s="43" t="s">
        <v>49</v>
      </c>
    </row>
    <row r="8" spans="1:22" ht="30.75" thickBot="1" x14ac:dyDescent="0.3">
      <c r="A8" s="43" t="s">
        <v>1</v>
      </c>
      <c r="C8" s="42" t="s">
        <v>57</v>
      </c>
      <c r="D8" s="12"/>
      <c r="E8" s="42" t="s">
        <v>58</v>
      </c>
      <c r="F8" s="12"/>
      <c r="G8" s="42" t="s">
        <v>59</v>
      </c>
      <c r="I8" s="42" t="s">
        <v>60</v>
      </c>
      <c r="J8" s="12"/>
      <c r="K8" s="42" t="s">
        <v>53</v>
      </c>
      <c r="L8" s="12"/>
      <c r="M8" s="42" t="s">
        <v>61</v>
      </c>
      <c r="O8" s="42" t="s">
        <v>60</v>
      </c>
      <c r="P8" s="12"/>
      <c r="Q8" s="49" t="s">
        <v>53</v>
      </c>
      <c r="R8" s="12"/>
      <c r="S8" s="42" t="s">
        <v>61</v>
      </c>
    </row>
    <row r="9" spans="1:22" ht="21" x14ac:dyDescent="0.25">
      <c r="A9" s="3" t="s">
        <v>142</v>
      </c>
      <c r="C9" s="4" t="s">
        <v>148</v>
      </c>
      <c r="E9" s="4">
        <v>75000</v>
      </c>
      <c r="G9" s="4">
        <v>4500</v>
      </c>
      <c r="I9" s="4">
        <v>0</v>
      </c>
      <c r="K9" s="4">
        <v>0</v>
      </c>
      <c r="M9" s="4">
        <v>0</v>
      </c>
      <c r="O9" s="4">
        <v>337500000</v>
      </c>
      <c r="Q9" s="4">
        <v>0</v>
      </c>
      <c r="S9" s="4">
        <v>337500000</v>
      </c>
    </row>
    <row r="10" spans="1:22" ht="21" x14ac:dyDescent="0.25">
      <c r="A10" s="3" t="s">
        <v>138</v>
      </c>
      <c r="C10" s="4" t="s">
        <v>203</v>
      </c>
      <c r="E10" s="4">
        <v>300000</v>
      </c>
      <c r="G10" s="4">
        <v>3000</v>
      </c>
      <c r="I10" s="4">
        <v>0</v>
      </c>
      <c r="K10" s="4">
        <v>0</v>
      </c>
      <c r="M10" s="4">
        <v>0</v>
      </c>
      <c r="O10" s="4">
        <v>900000000</v>
      </c>
      <c r="Q10" s="4">
        <v>36662286</v>
      </c>
      <c r="S10" s="4">
        <v>863337714</v>
      </c>
    </row>
    <row r="11" spans="1:22" ht="21" x14ac:dyDescent="0.25">
      <c r="A11" s="3" t="s">
        <v>139</v>
      </c>
      <c r="C11" s="4" t="s">
        <v>204</v>
      </c>
      <c r="E11" s="4">
        <v>280000</v>
      </c>
      <c r="G11" s="4">
        <v>850</v>
      </c>
      <c r="I11" s="4">
        <v>0</v>
      </c>
      <c r="K11" s="4">
        <v>0</v>
      </c>
      <c r="M11" s="4">
        <v>0</v>
      </c>
      <c r="O11" s="4">
        <v>238000000</v>
      </c>
      <c r="Q11" s="4">
        <v>9695138</v>
      </c>
      <c r="S11" s="4">
        <v>228304862</v>
      </c>
    </row>
    <row r="12" spans="1:22" ht="21" x14ac:dyDescent="0.25">
      <c r="A12" s="3" t="s">
        <v>113</v>
      </c>
      <c r="C12" s="4" t="s">
        <v>205</v>
      </c>
      <c r="E12" s="4">
        <v>400000</v>
      </c>
      <c r="G12" s="4">
        <v>600</v>
      </c>
      <c r="I12" s="4">
        <v>0</v>
      </c>
      <c r="K12" s="4">
        <v>0</v>
      </c>
      <c r="M12" s="4">
        <v>0</v>
      </c>
      <c r="O12" s="4">
        <v>240000000</v>
      </c>
      <c r="Q12" s="4">
        <v>5147453</v>
      </c>
      <c r="S12" s="4">
        <v>234852547</v>
      </c>
    </row>
    <row r="13" spans="1:22" ht="21" x14ac:dyDescent="0.25">
      <c r="A13" s="3" t="s">
        <v>120</v>
      </c>
      <c r="C13" s="4" t="s">
        <v>149</v>
      </c>
      <c r="E13" s="4">
        <v>302918</v>
      </c>
      <c r="G13" s="4">
        <v>4650</v>
      </c>
      <c r="I13" s="4">
        <v>0</v>
      </c>
      <c r="K13" s="4">
        <v>0</v>
      </c>
      <c r="M13" s="4">
        <v>0</v>
      </c>
      <c r="O13" s="4">
        <v>1408568700</v>
      </c>
      <c r="Q13" s="4">
        <v>120835261</v>
      </c>
      <c r="S13" s="4">
        <v>1287733439</v>
      </c>
    </row>
    <row r="14" spans="1:22" ht="21" x14ac:dyDescent="0.25">
      <c r="A14" s="3" t="s">
        <v>130</v>
      </c>
      <c r="C14" s="4" t="s">
        <v>206</v>
      </c>
      <c r="E14" s="4">
        <v>700000</v>
      </c>
      <c r="G14" s="4">
        <v>135</v>
      </c>
      <c r="I14" s="4">
        <v>0</v>
      </c>
      <c r="K14" s="4">
        <v>0</v>
      </c>
      <c r="M14" s="4">
        <v>0</v>
      </c>
      <c r="O14" s="4">
        <v>94500000</v>
      </c>
      <c r="Q14" s="4">
        <v>2026810</v>
      </c>
      <c r="S14" s="4">
        <v>92473190</v>
      </c>
    </row>
    <row r="15" spans="1:22" ht="21" x14ac:dyDescent="0.25">
      <c r="A15" s="3" t="s">
        <v>178</v>
      </c>
      <c r="C15" s="4" t="s">
        <v>207</v>
      </c>
      <c r="E15" s="4">
        <v>1112000</v>
      </c>
      <c r="G15" s="4">
        <v>400</v>
      </c>
      <c r="I15" s="4">
        <v>444800000</v>
      </c>
      <c r="K15" s="4">
        <v>36110258</v>
      </c>
      <c r="M15" s="4">
        <v>408689742</v>
      </c>
      <c r="O15" s="4">
        <v>444800000</v>
      </c>
      <c r="Q15" s="4">
        <v>36110258</v>
      </c>
      <c r="S15" s="4">
        <v>408689742</v>
      </c>
    </row>
    <row r="16" spans="1:22" ht="21" x14ac:dyDescent="0.25">
      <c r="A16" s="3" t="s">
        <v>126</v>
      </c>
      <c r="C16" s="4" t="s">
        <v>208</v>
      </c>
      <c r="E16" s="4">
        <v>573500</v>
      </c>
      <c r="G16" s="4">
        <v>800</v>
      </c>
      <c r="I16" s="4">
        <v>0</v>
      </c>
      <c r="K16" s="4">
        <v>0</v>
      </c>
      <c r="M16" s="4">
        <v>0</v>
      </c>
      <c r="O16" s="4">
        <v>458800000</v>
      </c>
      <c r="Q16" s="4">
        <v>21276813</v>
      </c>
      <c r="S16" s="4">
        <v>437523187</v>
      </c>
    </row>
    <row r="17" spans="1:19" ht="21" x14ac:dyDescent="0.25">
      <c r="A17" s="3" t="s">
        <v>140</v>
      </c>
      <c r="C17" s="4" t="s">
        <v>209</v>
      </c>
      <c r="E17" s="4">
        <v>48172</v>
      </c>
      <c r="G17" s="4">
        <v>5200</v>
      </c>
      <c r="I17" s="4">
        <v>0</v>
      </c>
      <c r="K17" s="4">
        <v>0</v>
      </c>
      <c r="M17" s="4">
        <v>0</v>
      </c>
      <c r="O17" s="4">
        <v>250494400</v>
      </c>
      <c r="Q17" s="4">
        <v>0</v>
      </c>
      <c r="S17" s="4">
        <v>250494400</v>
      </c>
    </row>
    <row r="18" spans="1:19" ht="21" x14ac:dyDescent="0.25">
      <c r="A18" s="3" t="s">
        <v>109</v>
      </c>
      <c r="C18" s="4" t="s">
        <v>210</v>
      </c>
      <c r="E18" s="4">
        <v>1741896</v>
      </c>
      <c r="G18" s="4">
        <v>66</v>
      </c>
      <c r="I18" s="4">
        <v>0</v>
      </c>
      <c r="K18" s="4">
        <v>0</v>
      </c>
      <c r="M18" s="4">
        <v>0</v>
      </c>
      <c r="O18" s="4">
        <v>114965136</v>
      </c>
      <c r="Q18" s="4">
        <v>0</v>
      </c>
      <c r="S18" s="4">
        <v>114965136</v>
      </c>
    </row>
    <row r="19" spans="1:19" ht="21" x14ac:dyDescent="0.25">
      <c r="A19" s="3" t="s">
        <v>110</v>
      </c>
      <c r="C19" s="4" t="s">
        <v>211</v>
      </c>
      <c r="E19" s="4">
        <v>168000</v>
      </c>
      <c r="G19" s="4">
        <v>3850</v>
      </c>
      <c r="I19" s="4">
        <v>0</v>
      </c>
      <c r="K19" s="4">
        <v>0</v>
      </c>
      <c r="M19" s="4">
        <v>0</v>
      </c>
      <c r="O19" s="4">
        <v>646800000</v>
      </c>
      <c r="Q19" s="4">
        <v>13872386</v>
      </c>
      <c r="S19" s="4">
        <v>632927614</v>
      </c>
    </row>
    <row r="20" spans="1:19" ht="21" x14ac:dyDescent="0.25">
      <c r="A20" s="3" t="s">
        <v>134</v>
      </c>
      <c r="C20" s="4" t="s">
        <v>144</v>
      </c>
      <c r="E20" s="4">
        <v>130000</v>
      </c>
      <c r="G20" s="4">
        <v>10000</v>
      </c>
      <c r="I20" s="4">
        <v>0</v>
      </c>
      <c r="K20" s="4">
        <v>0</v>
      </c>
      <c r="M20" s="4">
        <v>0</v>
      </c>
      <c r="O20" s="4">
        <v>1300000000</v>
      </c>
      <c r="Q20" s="4">
        <v>0</v>
      </c>
      <c r="S20" s="4">
        <v>1300000000</v>
      </c>
    </row>
    <row r="21" spans="1:19" ht="21" x14ac:dyDescent="0.25">
      <c r="A21" s="3" t="s">
        <v>136</v>
      </c>
      <c r="C21" s="4" t="s">
        <v>145</v>
      </c>
      <c r="E21" s="4">
        <v>234000</v>
      </c>
      <c r="G21" s="4">
        <v>630</v>
      </c>
      <c r="I21" s="4">
        <v>0</v>
      </c>
      <c r="K21" s="4">
        <v>0</v>
      </c>
      <c r="M21" s="4">
        <v>0</v>
      </c>
      <c r="O21" s="4">
        <v>147420000</v>
      </c>
      <c r="Q21" s="4">
        <v>0</v>
      </c>
      <c r="S21" s="4">
        <v>147420000</v>
      </c>
    </row>
    <row r="22" spans="1:19" ht="21" x14ac:dyDescent="0.25">
      <c r="A22" s="3" t="s">
        <v>129</v>
      </c>
      <c r="C22" s="4" t="s">
        <v>148</v>
      </c>
      <c r="E22" s="4">
        <v>1135</v>
      </c>
      <c r="G22" s="4">
        <v>2000</v>
      </c>
      <c r="I22" s="4">
        <v>0</v>
      </c>
      <c r="K22" s="4">
        <v>0</v>
      </c>
      <c r="M22" s="4">
        <v>0</v>
      </c>
      <c r="O22" s="4">
        <v>2270000</v>
      </c>
      <c r="Q22" s="4">
        <v>0</v>
      </c>
      <c r="S22" s="4">
        <v>2270000</v>
      </c>
    </row>
    <row r="23" spans="1:19" ht="21" x14ac:dyDescent="0.25">
      <c r="A23" s="3" t="s">
        <v>128</v>
      </c>
      <c r="C23" s="4" t="s">
        <v>150</v>
      </c>
      <c r="E23" s="4">
        <v>119592</v>
      </c>
      <c r="G23" s="4">
        <v>10000</v>
      </c>
      <c r="I23" s="4">
        <v>0</v>
      </c>
      <c r="K23" s="4">
        <v>0</v>
      </c>
      <c r="M23" s="4">
        <v>0</v>
      </c>
      <c r="O23" s="4">
        <v>1195920000</v>
      </c>
      <c r="Q23" s="4">
        <v>27216386</v>
      </c>
      <c r="S23" s="4">
        <v>1168703614</v>
      </c>
    </row>
    <row r="24" spans="1:19" ht="21.75" thickBot="1" x14ac:dyDescent="0.3">
      <c r="A24" s="3" t="s">
        <v>71</v>
      </c>
      <c r="I24" s="7">
        <f>SUM(I9:I23)</f>
        <v>444800000</v>
      </c>
      <c r="K24" s="7">
        <f>SUM(K9:K23)</f>
        <v>36110258</v>
      </c>
      <c r="M24" s="7">
        <f>SUM(M9:M23)</f>
        <v>408689742</v>
      </c>
      <c r="O24" s="7">
        <f>SUM(O9:O23)</f>
        <v>7780038236</v>
      </c>
      <c r="Q24" s="23">
        <f>SUM(Q9:Q23)</f>
        <v>272842791</v>
      </c>
      <c r="S24" s="7">
        <f>SUM(S9:S23)</f>
        <v>7507195445</v>
      </c>
    </row>
    <row r="25" spans="1:19" ht="19.5" thickTop="1" x14ac:dyDescent="0.25"/>
  </sheetData>
  <sortState xmlns:xlrd2="http://schemas.microsoft.com/office/spreadsheetml/2017/richdata2" ref="A9:S24">
    <sortCondition descending="1" ref="S9:S24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  <mergeCell ref="A5:V5"/>
  </mergeCells>
  <pageMargins left="0.7" right="0.7" top="0.75" bottom="0.75" header="0.3" footer="0.3"/>
  <pageSetup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43"/>
  <sheetViews>
    <sheetView rightToLeft="1" view="pageBreakPreview" topLeftCell="A4" zoomScale="85" zoomScaleNormal="100" zoomScaleSheetLayoutView="85" workbookViewId="0">
      <selection activeCell="O40" sqref="O40"/>
    </sheetView>
  </sheetViews>
  <sheetFormatPr defaultColWidth="9.125" defaultRowHeight="18.75" x14ac:dyDescent="0.25"/>
  <cols>
    <col min="1" max="1" width="29.625" style="2" bestFit="1" customWidth="1"/>
    <col min="2" max="2" width="1" style="2" customWidth="1"/>
    <col min="3" max="3" width="11.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5" style="2" bestFit="1" customWidth="1"/>
    <col min="8" max="8" width="1" style="2" customWidth="1"/>
    <col min="9" max="9" width="19.875" style="21" bestFit="1" customWidth="1"/>
    <col min="10" max="10" width="1" style="2" customWidth="1"/>
    <col min="11" max="11" width="11.6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5" style="2" bestFit="1" customWidth="1"/>
    <col min="16" max="16" width="1" style="2" customWidth="1"/>
    <col min="17" max="17" width="19.375" style="21" bestFit="1" customWidth="1"/>
    <col min="18" max="18" width="1" style="2" customWidth="1"/>
    <col min="19" max="19" width="9.125" style="2" customWidth="1"/>
    <col min="20" max="20" width="9.125" style="2"/>
    <col min="21" max="21" width="12.875" style="2" bestFit="1" customWidth="1"/>
    <col min="22" max="16384" width="9.125" style="2"/>
  </cols>
  <sheetData>
    <row r="2" spans="1:17" ht="30" x14ac:dyDescent="0.25">
      <c r="A2" s="37" t="str">
        <f>سهام!A2</f>
        <v>صندوق سرمایه‌گذاری مشترک گنجینه ارمغان الماس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30" x14ac:dyDescent="0.25">
      <c r="A3" s="37" t="s">
        <v>46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30" x14ac:dyDescent="0.25">
      <c r="A4" s="37" t="str">
        <f>سهام!A4</f>
        <v>برای ماه منتهی به 1400/05/31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customFormat="1" ht="25.5" x14ac:dyDescent="0.25">
      <c r="A5" s="36" t="s">
        <v>90</v>
      </c>
      <c r="B5" s="36"/>
      <c r="C5" s="36"/>
      <c r="D5" s="36"/>
      <c r="E5" s="36"/>
      <c r="F5" s="36"/>
      <c r="G5" s="36"/>
      <c r="H5" s="36"/>
      <c r="I5" s="22"/>
      <c r="Q5" s="22"/>
    </row>
    <row r="7" spans="1:17" s="29" customFormat="1" thickBot="1" x14ac:dyDescent="0.3">
      <c r="A7" s="52" t="s">
        <v>1</v>
      </c>
      <c r="C7" s="44" t="s">
        <v>48</v>
      </c>
      <c r="D7" s="44" t="s">
        <v>48</v>
      </c>
      <c r="E7" s="44" t="s">
        <v>48</v>
      </c>
      <c r="F7" s="44" t="s">
        <v>48</v>
      </c>
      <c r="G7" s="44" t="s">
        <v>48</v>
      </c>
      <c r="H7" s="44" t="s">
        <v>48</v>
      </c>
      <c r="I7" s="44" t="s">
        <v>48</v>
      </c>
      <c r="K7" s="44" t="s">
        <v>49</v>
      </c>
      <c r="L7" s="44" t="s">
        <v>49</v>
      </c>
      <c r="M7" s="44" t="s">
        <v>49</v>
      </c>
      <c r="N7" s="44" t="s">
        <v>49</v>
      </c>
      <c r="O7" s="44" t="s">
        <v>49</v>
      </c>
      <c r="P7" s="44" t="s">
        <v>49</v>
      </c>
      <c r="Q7" s="44" t="s">
        <v>49</v>
      </c>
    </row>
    <row r="8" spans="1:17" s="29" customFormat="1" ht="54" customHeight="1" thickBot="1" x14ac:dyDescent="0.3">
      <c r="A8" s="44" t="s">
        <v>1</v>
      </c>
      <c r="C8" s="50" t="s">
        <v>5</v>
      </c>
      <c r="D8" s="31"/>
      <c r="E8" s="50" t="s">
        <v>62</v>
      </c>
      <c r="F8" s="31"/>
      <c r="G8" s="50" t="s">
        <v>63</v>
      </c>
      <c r="H8" s="31"/>
      <c r="I8" s="51" t="s">
        <v>64</v>
      </c>
      <c r="K8" s="50" t="s">
        <v>5</v>
      </c>
      <c r="L8" s="31"/>
      <c r="M8" s="50" t="s">
        <v>62</v>
      </c>
      <c r="N8" s="31"/>
      <c r="O8" s="50" t="s">
        <v>63</v>
      </c>
      <c r="P8" s="31"/>
      <c r="Q8" s="51" t="s">
        <v>64</v>
      </c>
    </row>
    <row r="9" spans="1:17" ht="21" x14ac:dyDescent="0.25">
      <c r="A9" s="3" t="s">
        <v>166</v>
      </c>
      <c r="C9" s="4">
        <v>600000</v>
      </c>
      <c r="E9" s="4">
        <v>9650237400</v>
      </c>
      <c r="G9" s="4">
        <v>7876798985</v>
      </c>
      <c r="I9" s="4">
        <v>1773438415</v>
      </c>
      <c r="K9" s="4">
        <v>600000</v>
      </c>
      <c r="M9" s="4">
        <v>9650237400</v>
      </c>
      <c r="O9" s="4">
        <v>7794270759</v>
      </c>
      <c r="Q9" s="4">
        <v>1855966641</v>
      </c>
    </row>
    <row r="10" spans="1:17" ht="21" x14ac:dyDescent="0.25">
      <c r="A10" s="3" t="s">
        <v>102</v>
      </c>
      <c r="C10" s="4">
        <v>9000</v>
      </c>
      <c r="E10" s="4">
        <v>593811672</v>
      </c>
      <c r="G10" s="4">
        <v>638597601</v>
      </c>
      <c r="I10" s="4">
        <v>-44785928</v>
      </c>
      <c r="K10" s="4">
        <v>9000</v>
      </c>
      <c r="M10" s="4">
        <v>593811672</v>
      </c>
      <c r="O10" s="4">
        <v>625996589</v>
      </c>
      <c r="Q10" s="4">
        <v>-32184916</v>
      </c>
    </row>
    <row r="11" spans="1:17" ht="21" x14ac:dyDescent="0.25">
      <c r="A11" s="3" t="s">
        <v>134</v>
      </c>
      <c r="C11" s="4">
        <v>130000</v>
      </c>
      <c r="E11" s="4">
        <v>15480042435</v>
      </c>
      <c r="G11" s="4">
        <v>10440208935</v>
      </c>
      <c r="I11" s="4">
        <v>5039833500</v>
      </c>
      <c r="K11" s="4">
        <v>130000</v>
      </c>
      <c r="M11" s="4">
        <v>15480042435</v>
      </c>
      <c r="O11" s="4">
        <v>10622301257</v>
      </c>
      <c r="Q11" s="4">
        <v>4857741178</v>
      </c>
    </row>
    <row r="12" spans="1:17" ht="21" x14ac:dyDescent="0.25">
      <c r="A12" s="3" t="s">
        <v>180</v>
      </c>
      <c r="C12" s="4">
        <v>5063444</v>
      </c>
      <c r="E12" s="4">
        <v>22448591626</v>
      </c>
      <c r="G12" s="4">
        <v>21237949488</v>
      </c>
      <c r="I12" s="4">
        <v>1210642138</v>
      </c>
      <c r="K12" s="4">
        <v>5063444</v>
      </c>
      <c r="M12" s="4">
        <v>22448591626</v>
      </c>
      <c r="O12" s="4">
        <v>21237949488</v>
      </c>
      <c r="Q12" s="4">
        <v>1210642138</v>
      </c>
    </row>
    <row r="13" spans="1:17" ht="21" x14ac:dyDescent="0.25">
      <c r="A13" s="3" t="s">
        <v>128</v>
      </c>
      <c r="C13" s="4">
        <v>79592</v>
      </c>
      <c r="E13" s="4">
        <v>6982201235</v>
      </c>
      <c r="G13" s="4">
        <v>5385591366</v>
      </c>
      <c r="I13" s="4">
        <v>1596609869</v>
      </c>
      <c r="K13" s="4">
        <v>79592</v>
      </c>
      <c r="M13" s="4">
        <v>6982201235</v>
      </c>
      <c r="O13" s="4">
        <v>5501558224</v>
      </c>
      <c r="Q13" s="4">
        <v>1480643011</v>
      </c>
    </row>
    <row r="14" spans="1:17" ht="21" x14ac:dyDescent="0.25">
      <c r="A14" s="3" t="s">
        <v>172</v>
      </c>
      <c r="C14" s="4">
        <v>470728</v>
      </c>
      <c r="E14" s="4">
        <v>13410792646</v>
      </c>
      <c r="G14" s="4">
        <v>10472210028</v>
      </c>
      <c r="I14" s="4">
        <v>2938582618</v>
      </c>
      <c r="K14" s="4">
        <v>470728</v>
      </c>
      <c r="M14" s="4">
        <v>13410792646</v>
      </c>
      <c r="O14" s="4">
        <v>9985474416</v>
      </c>
      <c r="Q14" s="4">
        <v>3425318230</v>
      </c>
    </row>
    <row r="15" spans="1:17" ht="21" x14ac:dyDescent="0.25">
      <c r="A15" s="3" t="s">
        <v>170</v>
      </c>
      <c r="C15" s="4">
        <v>644492</v>
      </c>
      <c r="E15" s="4">
        <v>12556882542</v>
      </c>
      <c r="G15" s="4">
        <v>11761433530</v>
      </c>
      <c r="I15" s="4">
        <v>795449012</v>
      </c>
      <c r="K15" s="4">
        <v>644492</v>
      </c>
      <c r="M15" s="4">
        <v>12556882542</v>
      </c>
      <c r="O15" s="4">
        <v>11191382321</v>
      </c>
      <c r="Q15" s="4">
        <v>1365500221</v>
      </c>
    </row>
    <row r="16" spans="1:17" ht="21" x14ac:dyDescent="0.25">
      <c r="A16" s="3" t="s">
        <v>139</v>
      </c>
      <c r="C16" s="4">
        <v>280000</v>
      </c>
      <c r="E16" s="4">
        <v>5357929500</v>
      </c>
      <c r="G16" s="4">
        <v>5906513972</v>
      </c>
      <c r="I16" s="4">
        <v>-548584472</v>
      </c>
      <c r="K16" s="4">
        <v>280000</v>
      </c>
      <c r="M16" s="4">
        <v>5357929500</v>
      </c>
      <c r="O16" s="4">
        <v>4849504121</v>
      </c>
      <c r="Q16" s="4">
        <v>508425379</v>
      </c>
    </row>
    <row r="17" spans="1:17" ht="21" x14ac:dyDescent="0.25">
      <c r="A17" s="3" t="s">
        <v>176</v>
      </c>
      <c r="C17" s="4">
        <v>855000</v>
      </c>
      <c r="E17" s="4">
        <v>15170942587</v>
      </c>
      <c r="G17" s="4">
        <v>15019700699</v>
      </c>
      <c r="I17" s="4">
        <v>151241888</v>
      </c>
      <c r="K17" s="4">
        <v>855000</v>
      </c>
      <c r="M17" s="4">
        <v>15170942587</v>
      </c>
      <c r="O17" s="4">
        <v>15019700699</v>
      </c>
      <c r="Q17" s="4">
        <v>151241888</v>
      </c>
    </row>
    <row r="18" spans="1:17" ht="21" x14ac:dyDescent="0.25">
      <c r="A18" s="3" t="s">
        <v>113</v>
      </c>
      <c r="C18" s="4">
        <v>1220847</v>
      </c>
      <c r="E18" s="4">
        <v>15388231937</v>
      </c>
      <c r="G18" s="4">
        <v>14209397511</v>
      </c>
      <c r="I18" s="4">
        <v>1178834426</v>
      </c>
      <c r="K18" s="4">
        <v>1220847</v>
      </c>
      <c r="M18" s="4">
        <v>15388231937</v>
      </c>
      <c r="O18" s="4">
        <v>13929677930</v>
      </c>
      <c r="Q18" s="4">
        <v>1458554007</v>
      </c>
    </row>
    <row r="19" spans="1:17" ht="21" x14ac:dyDescent="0.25">
      <c r="A19" s="3" t="s">
        <v>120</v>
      </c>
      <c r="C19" s="4">
        <v>102918</v>
      </c>
      <c r="E19" s="4">
        <v>5113235782</v>
      </c>
      <c r="G19" s="4">
        <v>3853706906</v>
      </c>
      <c r="I19" s="4">
        <v>1259528876</v>
      </c>
      <c r="K19" s="4">
        <v>102918</v>
      </c>
      <c r="M19" s="4">
        <v>5113235782</v>
      </c>
      <c r="O19" s="4">
        <v>4833153899</v>
      </c>
      <c r="Q19" s="4">
        <v>280081883</v>
      </c>
    </row>
    <row r="20" spans="1:17" ht="21" x14ac:dyDescent="0.25">
      <c r="A20" s="3" t="s">
        <v>185</v>
      </c>
      <c r="C20" s="4">
        <v>227247</v>
      </c>
      <c r="E20" s="4">
        <v>8916070927</v>
      </c>
      <c r="G20" s="4">
        <v>8334408559</v>
      </c>
      <c r="I20" s="4">
        <v>581662368</v>
      </c>
      <c r="K20" s="4">
        <v>227247</v>
      </c>
      <c r="M20" s="4">
        <v>8916070927</v>
      </c>
      <c r="O20" s="4">
        <v>8334408559</v>
      </c>
      <c r="Q20" s="4">
        <v>581662368</v>
      </c>
    </row>
    <row r="21" spans="1:17" ht="21" x14ac:dyDescent="0.25">
      <c r="A21" s="3" t="s">
        <v>191</v>
      </c>
      <c r="C21" s="4">
        <v>289000</v>
      </c>
      <c r="E21" s="4">
        <v>7811155435</v>
      </c>
      <c r="G21" s="4">
        <v>6941670187</v>
      </c>
      <c r="I21" s="4">
        <v>869485248</v>
      </c>
      <c r="K21" s="4">
        <v>289000</v>
      </c>
      <c r="M21" s="4">
        <v>7811155435</v>
      </c>
      <c r="O21" s="4">
        <v>6941670187</v>
      </c>
      <c r="Q21" s="4">
        <v>869485248</v>
      </c>
    </row>
    <row r="22" spans="1:17" ht="21" x14ac:dyDescent="0.25">
      <c r="A22" s="3" t="s">
        <v>187</v>
      </c>
      <c r="C22" s="4">
        <v>285000</v>
      </c>
      <c r="E22" s="4">
        <v>11204683087</v>
      </c>
      <c r="G22" s="4">
        <v>9909533239</v>
      </c>
      <c r="I22" s="4">
        <v>1295149848</v>
      </c>
      <c r="K22" s="4">
        <v>285000</v>
      </c>
      <c r="M22" s="4">
        <v>11204683087</v>
      </c>
      <c r="O22" s="4">
        <v>9909533239</v>
      </c>
      <c r="Q22" s="4">
        <v>1295149848</v>
      </c>
    </row>
    <row r="23" spans="1:17" ht="21" x14ac:dyDescent="0.25">
      <c r="A23" s="3" t="s">
        <v>130</v>
      </c>
      <c r="C23" s="4">
        <v>450000</v>
      </c>
      <c r="E23" s="4">
        <v>5318664525</v>
      </c>
      <c r="G23" s="4">
        <v>5372343225</v>
      </c>
      <c r="I23" s="4">
        <v>-53678700</v>
      </c>
      <c r="K23" s="4">
        <v>450000</v>
      </c>
      <c r="M23" s="4">
        <v>5318664525</v>
      </c>
      <c r="O23" s="4">
        <v>6415920690</v>
      </c>
      <c r="Q23" s="4">
        <v>-1097256165</v>
      </c>
    </row>
    <row r="24" spans="1:17" ht="21" x14ac:dyDescent="0.25">
      <c r="A24" s="3" t="s">
        <v>174</v>
      </c>
      <c r="C24" s="4">
        <v>1135031</v>
      </c>
      <c r="E24" s="4">
        <v>10134189093</v>
      </c>
      <c r="G24" s="4">
        <v>10492238623</v>
      </c>
      <c r="I24" s="4">
        <v>-358049529</v>
      </c>
      <c r="K24" s="4">
        <v>1135031</v>
      </c>
      <c r="M24" s="4">
        <v>10134189093</v>
      </c>
      <c r="O24" s="4">
        <v>9311146683</v>
      </c>
      <c r="Q24" s="4">
        <v>823042410</v>
      </c>
    </row>
    <row r="25" spans="1:17" ht="21" x14ac:dyDescent="0.25">
      <c r="A25" s="3" t="s">
        <v>178</v>
      </c>
      <c r="C25" s="4">
        <v>1972000</v>
      </c>
      <c r="E25" s="4">
        <v>24228895176</v>
      </c>
      <c r="G25" s="4">
        <v>21959159060</v>
      </c>
      <c r="I25" s="4">
        <v>2269736116</v>
      </c>
      <c r="K25" s="4">
        <v>1972000</v>
      </c>
      <c r="M25" s="4">
        <v>24228895176</v>
      </c>
      <c r="O25" s="4">
        <v>21959159060</v>
      </c>
      <c r="Q25" s="4">
        <v>2269736116</v>
      </c>
    </row>
    <row r="26" spans="1:17" ht="21" x14ac:dyDescent="0.25">
      <c r="A26" s="3" t="s">
        <v>126</v>
      </c>
      <c r="C26" s="4">
        <v>423500</v>
      </c>
      <c r="E26" s="4">
        <v>7598692158</v>
      </c>
      <c r="G26" s="4">
        <v>6424157470</v>
      </c>
      <c r="I26" s="4">
        <v>1174534688</v>
      </c>
      <c r="K26" s="4">
        <v>423500</v>
      </c>
      <c r="M26" s="4">
        <v>7598692158</v>
      </c>
      <c r="O26" s="4">
        <v>6478841138</v>
      </c>
      <c r="Q26" s="4">
        <v>1119851020</v>
      </c>
    </row>
    <row r="27" spans="1:17" ht="21" x14ac:dyDescent="0.25">
      <c r="A27" s="3" t="s">
        <v>184</v>
      </c>
      <c r="C27" s="4">
        <v>950000</v>
      </c>
      <c r="E27" s="4">
        <v>13201978050</v>
      </c>
      <c r="G27" s="4">
        <v>12185297425</v>
      </c>
      <c r="I27" s="4">
        <v>1016680625</v>
      </c>
      <c r="K27" s="4">
        <v>950000</v>
      </c>
      <c r="M27" s="4">
        <v>13201978050</v>
      </c>
      <c r="O27" s="4">
        <v>12185297425</v>
      </c>
      <c r="Q27" s="4">
        <v>1016680625</v>
      </c>
    </row>
    <row r="28" spans="1:17" ht="21" x14ac:dyDescent="0.25">
      <c r="A28" s="3" t="s">
        <v>161</v>
      </c>
      <c r="C28" s="4">
        <v>131201</v>
      </c>
      <c r="E28" s="4">
        <v>13178715936</v>
      </c>
      <c r="G28" s="4">
        <v>12185304099</v>
      </c>
      <c r="I28" s="4">
        <v>993411837</v>
      </c>
      <c r="K28" s="4">
        <v>131201</v>
      </c>
      <c r="M28" s="4">
        <v>13178715936</v>
      </c>
      <c r="O28" s="4">
        <v>9893632108</v>
      </c>
      <c r="Q28" s="4">
        <v>3285083828</v>
      </c>
    </row>
    <row r="29" spans="1:17" ht="21" x14ac:dyDescent="0.25">
      <c r="A29" s="3" t="s">
        <v>189</v>
      </c>
      <c r="C29" s="4">
        <v>200000</v>
      </c>
      <c r="E29" s="4">
        <v>5608430100</v>
      </c>
      <c r="G29" s="4">
        <v>4998171639</v>
      </c>
      <c r="I29" s="4">
        <v>610258461</v>
      </c>
      <c r="K29" s="4">
        <v>200000</v>
      </c>
      <c r="M29" s="4">
        <v>5608430100</v>
      </c>
      <c r="O29" s="4">
        <v>4998171639</v>
      </c>
      <c r="Q29" s="4">
        <v>610258461</v>
      </c>
    </row>
    <row r="30" spans="1:17" ht="21" x14ac:dyDescent="0.25">
      <c r="A30" s="3" t="s">
        <v>182</v>
      </c>
      <c r="C30" s="4">
        <v>50000</v>
      </c>
      <c r="E30" s="4">
        <v>9888212970</v>
      </c>
      <c r="G30" s="4">
        <v>10195562245</v>
      </c>
      <c r="I30" s="4">
        <v>-307349275</v>
      </c>
      <c r="K30" s="4">
        <v>50000</v>
      </c>
      <c r="M30" s="4">
        <v>9888212970</v>
      </c>
      <c r="O30" s="4">
        <v>10195562245</v>
      </c>
      <c r="Q30" s="4">
        <v>-307349275</v>
      </c>
    </row>
    <row r="31" spans="1:17" ht="21" x14ac:dyDescent="0.25">
      <c r="A31" s="3" t="s">
        <v>110</v>
      </c>
      <c r="C31" s="4">
        <v>0</v>
      </c>
      <c r="E31" s="4">
        <v>0</v>
      </c>
      <c r="G31" s="4">
        <v>0</v>
      </c>
      <c r="I31" s="4">
        <v>0</v>
      </c>
      <c r="K31" s="4">
        <v>786721</v>
      </c>
      <c r="M31" s="4">
        <v>2924047597</v>
      </c>
      <c r="O31" s="4">
        <v>4859711707</v>
      </c>
      <c r="Q31" s="4">
        <v>-1935664109</v>
      </c>
    </row>
    <row r="32" spans="1:17" ht="21" x14ac:dyDescent="0.25">
      <c r="A32" s="3" t="s">
        <v>129</v>
      </c>
      <c r="C32" s="4">
        <v>0</v>
      </c>
      <c r="E32" s="4">
        <v>0</v>
      </c>
      <c r="G32" s="4">
        <v>0</v>
      </c>
      <c r="I32" s="4">
        <v>0</v>
      </c>
      <c r="K32" s="4">
        <v>3973</v>
      </c>
      <c r="M32" s="4">
        <v>72719577</v>
      </c>
      <c r="O32" s="4">
        <v>75465040</v>
      </c>
      <c r="Q32" s="4">
        <v>-2745462</v>
      </c>
    </row>
    <row r="33" spans="1:17" ht="21" x14ac:dyDescent="0.25">
      <c r="A33" s="3" t="s">
        <v>160</v>
      </c>
      <c r="C33" s="4">
        <v>0</v>
      </c>
      <c r="E33" s="4">
        <v>0</v>
      </c>
      <c r="G33" s="4">
        <v>1071011461</v>
      </c>
      <c r="I33" s="4">
        <v>-1071011461</v>
      </c>
      <c r="K33" s="4">
        <v>0</v>
      </c>
      <c r="M33" s="4">
        <v>0</v>
      </c>
      <c r="O33" s="4">
        <v>0</v>
      </c>
      <c r="Q33" s="4">
        <v>0</v>
      </c>
    </row>
    <row r="34" spans="1:17" ht="21" x14ac:dyDescent="0.25">
      <c r="A34" s="3" t="s">
        <v>156</v>
      </c>
      <c r="C34" s="4">
        <v>0</v>
      </c>
      <c r="E34" s="4">
        <v>0</v>
      </c>
      <c r="G34" s="4">
        <v>74069408</v>
      </c>
      <c r="I34" s="4">
        <v>-74069408</v>
      </c>
      <c r="K34" s="4">
        <v>0</v>
      </c>
      <c r="M34" s="4">
        <v>0</v>
      </c>
      <c r="O34" s="4">
        <v>0</v>
      </c>
      <c r="Q34" s="4">
        <v>0</v>
      </c>
    </row>
    <row r="35" spans="1:17" ht="21" x14ac:dyDescent="0.25">
      <c r="A35" s="3" t="s">
        <v>135</v>
      </c>
      <c r="C35" s="4">
        <v>0</v>
      </c>
      <c r="E35" s="4">
        <v>0</v>
      </c>
      <c r="G35" s="4">
        <v>133196724</v>
      </c>
      <c r="I35" s="4">
        <v>-133196724</v>
      </c>
      <c r="K35" s="4">
        <v>0</v>
      </c>
      <c r="M35" s="4">
        <v>0</v>
      </c>
      <c r="O35" s="4">
        <v>0</v>
      </c>
      <c r="Q35" s="4">
        <v>0</v>
      </c>
    </row>
    <row r="36" spans="1:17" ht="21" x14ac:dyDescent="0.25">
      <c r="A36" s="3" t="s">
        <v>112</v>
      </c>
      <c r="C36" s="4">
        <v>0</v>
      </c>
      <c r="E36" s="4">
        <v>0</v>
      </c>
      <c r="G36" s="4">
        <v>2127957720</v>
      </c>
      <c r="I36" s="4">
        <v>-2127957720</v>
      </c>
      <c r="K36" s="4">
        <v>0</v>
      </c>
      <c r="M36" s="4">
        <v>0</v>
      </c>
      <c r="O36" s="4">
        <v>0</v>
      </c>
      <c r="Q36" s="4">
        <v>0</v>
      </c>
    </row>
    <row r="37" spans="1:17" ht="21" x14ac:dyDescent="0.25">
      <c r="A37" s="3" t="s">
        <v>142</v>
      </c>
      <c r="C37" s="4">
        <v>0</v>
      </c>
      <c r="E37" s="4">
        <v>0</v>
      </c>
      <c r="G37" s="4">
        <v>1919430676</v>
      </c>
      <c r="I37" s="4">
        <v>-1919430676</v>
      </c>
      <c r="K37" s="4">
        <v>0</v>
      </c>
      <c r="M37" s="4">
        <v>0</v>
      </c>
      <c r="O37" s="4">
        <v>0</v>
      </c>
      <c r="Q37" s="4">
        <v>0</v>
      </c>
    </row>
    <row r="38" spans="1:17" ht="21" x14ac:dyDescent="0.25">
      <c r="A38" s="3" t="s">
        <v>138</v>
      </c>
      <c r="C38" s="4">
        <v>0</v>
      </c>
      <c r="E38" s="4">
        <v>0</v>
      </c>
      <c r="G38" s="4">
        <v>258070004</v>
      </c>
      <c r="I38" s="4">
        <v>-258070004</v>
      </c>
      <c r="K38" s="4">
        <v>0</v>
      </c>
      <c r="M38" s="4">
        <v>0</v>
      </c>
      <c r="O38" s="4">
        <v>0</v>
      </c>
      <c r="Q38" s="4">
        <v>0</v>
      </c>
    </row>
    <row r="39" spans="1:17" ht="21" x14ac:dyDescent="0.25">
      <c r="A39" s="3" t="s">
        <v>140</v>
      </c>
      <c r="C39" s="4">
        <v>0</v>
      </c>
      <c r="E39" s="4">
        <v>0</v>
      </c>
      <c r="G39" s="4">
        <v>-35321207</v>
      </c>
      <c r="I39" s="4">
        <v>35321207</v>
      </c>
      <c r="K39" s="4">
        <v>0</v>
      </c>
      <c r="M39" s="4">
        <v>0</v>
      </c>
      <c r="O39" s="4">
        <v>0</v>
      </c>
      <c r="Q39" s="4">
        <v>0</v>
      </c>
    </row>
    <row r="40" spans="1:17" ht="21" x14ac:dyDescent="0.25">
      <c r="A40" s="3" t="s">
        <v>109</v>
      </c>
      <c r="C40" s="4">
        <v>0</v>
      </c>
      <c r="E40" s="4">
        <v>0</v>
      </c>
      <c r="G40" s="4">
        <v>-786115401</v>
      </c>
      <c r="I40" s="4">
        <v>786115401</v>
      </c>
      <c r="K40" s="4">
        <v>0</v>
      </c>
      <c r="M40" s="4">
        <v>0</v>
      </c>
      <c r="O40" s="4">
        <v>0</v>
      </c>
      <c r="Q40" s="4">
        <v>0</v>
      </c>
    </row>
    <row r="41" spans="1:17" ht="21" x14ac:dyDescent="0.25">
      <c r="A41" s="3" t="s">
        <v>141</v>
      </c>
      <c r="C41" s="4">
        <v>0</v>
      </c>
      <c r="E41" s="4">
        <v>0</v>
      </c>
      <c r="G41" s="4">
        <v>-957129054</v>
      </c>
      <c r="I41" s="4">
        <v>957129054</v>
      </c>
      <c r="K41" s="4">
        <v>0</v>
      </c>
      <c r="M41" s="4">
        <v>0</v>
      </c>
      <c r="O41" s="4">
        <v>0</v>
      </c>
      <c r="Q41" s="4">
        <v>0</v>
      </c>
    </row>
    <row r="42" spans="1:17" ht="19.5" thickBot="1" x14ac:dyDescent="0.3">
      <c r="A42" s="2" t="s">
        <v>71</v>
      </c>
      <c r="C42"/>
      <c r="E42" s="7">
        <f>SUM(E9:E41)</f>
        <v>239242586819</v>
      </c>
      <c r="G42" s="7">
        <f>SUM(G9:G41)</f>
        <v>219605125123</v>
      </c>
      <c r="I42" s="23">
        <f>SUM(I9:I41)</f>
        <v>19637461698</v>
      </c>
      <c r="K42" s="7">
        <f>SUM(K9:K41)</f>
        <v>16359694</v>
      </c>
      <c r="M42" s="7">
        <f>SUM(M9:M41)</f>
        <v>242239353993</v>
      </c>
      <c r="O42" s="7">
        <f>SUM(O9:O41)</f>
        <v>217149489423</v>
      </c>
      <c r="Q42" s="23">
        <f>SUM(Q9:Q41)</f>
        <v>25089864573</v>
      </c>
    </row>
    <row r="43" spans="1:17" ht="19.5" thickTop="1" x14ac:dyDescent="0.25"/>
  </sheetData>
  <sortState xmlns:xlrd2="http://schemas.microsoft.com/office/spreadsheetml/2017/richdata2" ref="A9:Q45">
    <sortCondition descending="1" ref="Q9:Q45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Bagheri</cp:lastModifiedBy>
  <cp:lastPrinted>2020-03-29T09:46:54Z</cp:lastPrinted>
  <dcterms:created xsi:type="dcterms:W3CDTF">2019-12-01T07:29:58Z</dcterms:created>
  <dcterms:modified xsi:type="dcterms:W3CDTF">2021-08-29T07:07:26Z</dcterms:modified>
</cp:coreProperties>
</file>