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HARE\Public share\خانم میری\پورتفو تیر ماه 1400\"/>
    </mc:Choice>
  </mc:AlternateContent>
  <bookViews>
    <workbookView xWindow="0" yWindow="0" windowWidth="28800" windowHeight="12330" tabRatio="883" firstSheet="4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'!$A$9:$Q$32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'!$A$1:$S$24</definedName>
    <definedName name="_xlnm.Print_Area" localSheetId="8">'درآمد ناشی از تغییر قیمت اوراق '!$A$1:$Q$40</definedName>
    <definedName name="_xlnm.Print_Area" localSheetId="9">'درآمد ناشی از فروش '!$A$1:$Q$34</definedName>
    <definedName name="_xlnm.Print_Area" localSheetId="13">'سایر درآمدها '!$A$1:$F$13</definedName>
    <definedName name="_xlnm.Print_Area" localSheetId="5">'سپرده '!$A$1:$S$15</definedName>
    <definedName name="_xlnm.Print_Area" localSheetId="11">'سرمایه‌گذاری در اوراق بهادار '!$A$1:$Q$12</definedName>
    <definedName name="_xlnm.Print_Area" localSheetId="10">'سرمایه‌گذاری در سهام '!$A$1:$U$47</definedName>
    <definedName name="_xlnm.Print_Area" localSheetId="0">سهام!$A$1:$Y$46</definedName>
    <definedName name="_xlnm.Print_Area" localSheetId="6">'سود اوراق بهادار و سپرده بانکی '!$A$1:$S$13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33" i="10" l="1"/>
  <c r="E33" i="10"/>
  <c r="G33" i="10"/>
  <c r="I33" i="10"/>
  <c r="K33" i="10"/>
  <c r="M33" i="10"/>
  <c r="O33" i="10"/>
  <c r="Q33" i="10"/>
  <c r="E39" i="9" l="1"/>
  <c r="G39" i="9"/>
  <c r="I39" i="9"/>
  <c r="K39" i="9"/>
  <c r="M39" i="9"/>
  <c r="O39" i="9"/>
  <c r="Q39" i="9"/>
  <c r="C46" i="11" l="1"/>
  <c r="E46" i="11"/>
  <c r="G46" i="11"/>
  <c r="I46" i="11"/>
  <c r="K46" i="11"/>
  <c r="M46" i="11"/>
  <c r="O46" i="11"/>
  <c r="Q46" i="11"/>
  <c r="S46" i="11"/>
  <c r="U46" i="11"/>
  <c r="I23" i="8"/>
  <c r="K23" i="8"/>
  <c r="M23" i="8"/>
  <c r="O23" i="8"/>
  <c r="Q23" i="8"/>
  <c r="S23" i="8"/>
  <c r="M14" i="6" l="1"/>
  <c r="O14" i="6"/>
  <c r="Q14" i="6"/>
  <c r="K7" i="6" l="1"/>
  <c r="K7" i="5"/>
  <c r="O7" i="3"/>
  <c r="C7" i="2"/>
  <c r="Y42" i="1"/>
  <c r="W42" i="1"/>
  <c r="U42" i="1"/>
  <c r="S42" i="1"/>
  <c r="Q42" i="1"/>
  <c r="O42" i="1"/>
  <c r="M42" i="1"/>
  <c r="K42" i="1"/>
  <c r="I42" i="1"/>
  <c r="G42" i="1"/>
  <c r="E42" i="1"/>
  <c r="C42" i="1"/>
  <c r="S14" i="6"/>
  <c r="K14" i="6"/>
  <c r="S12" i="7"/>
  <c r="Q12" i="7"/>
  <c r="O12" i="7"/>
  <c r="M12" i="7"/>
  <c r="K12" i="7"/>
  <c r="I12" i="7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<sst xmlns="http://schemas.openxmlformats.org/spreadsheetml/2006/main" count="783" uniqueCount="262">
  <si>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</si>
  <si>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</si>
  <si>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</si>
  <si>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</si>
  <si>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</si>
  <si>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</si>
  <si>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</si>
  <si>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</si>
  <si>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</si>
  <si>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</si>
  <si>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</si>
  <si>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</si>
  <si>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</si>
  <si>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</si>
  <si>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</si>
  <si>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</si>
  <si>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</si>
  <si>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</si>
  <si>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</si>
  <si>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</si>
  <si>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</si>
  <si>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</si>
  <si>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</si>
  <si>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</si>
  <si>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</si>
  <si>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</si>
  <si>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</si>
  <si>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</si>
  <si>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</si>
  <si>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</si>
  <si>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</si>
  <si>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</si>
  <si>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</si>
  <si>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</si>
  <si>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</si>
  <si>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</si>
  <si>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</si>
  <si>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</si>
  <si>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</si>
  <si>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</si>
  <si>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</si>
  <si>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</si>
  <si>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</si>
  <si>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</si>
  <si>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</si>
  <si>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</si>
  <si>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</si>
  <si>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</si>
  <si>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</si>
  <si>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</si>
  <si>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</si>
  <si>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</si>
  <si>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</si>
  <si>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</si>
  <si>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</si>
  <si>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</si>
  <si>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</si>
  <si>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</si>
  <si>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</si>
  <si>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</si>
  <si>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</si>
  <si>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</si>
  <si>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</si>
  <si>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</si>
  <si>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</si>
  <si>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</si>
  <si>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</si>
  <si>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</si>
  <si>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</si>
  <si>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</si>
  <si>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</si>
  <si>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</si>
  <si>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</si>
  <si>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</si>
  <si>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</si>
  <si>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</si>
  <si>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</si>
  <si>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</si>
  <si>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</si>
  <si>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</si>
  <si>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</si>
  <si>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</si>
  <si>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</si>
  <si>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</si>
  <si>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</si>
  <si>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</si>
  <si>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</si>
  <si>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</si>
  <si>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</si>
  <si>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</si>
  <si>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</si>
  <si>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</si>
  <si>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</si>
  <si>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</si>
  <si>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</si>
  <si>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</si>
  <si>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</si>
  <si>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</si>
  <si>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</si>
  <si>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</si>
  <si>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</si>
  <si>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</si>
  <si>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</si>
  <si>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</si>
  <si>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</si>
  <si>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</si>
  <si>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 xml:space="preserve">بانک پارسیان </t>
  </si>
  <si>
    <t>1398/10/04</t>
  </si>
  <si>
    <t>پالایش نفت اصفهان</t>
  </si>
  <si>
    <t>بانک ملت</t>
  </si>
  <si>
    <t>پالایش نفت بندرعباس</t>
  </si>
  <si>
    <t>پالایش نفت تهران</t>
  </si>
  <si>
    <t>پتروشیمی پردیس</t>
  </si>
  <si>
    <t>توسعه‌معادن‌وفلزات‌</t>
  </si>
  <si>
    <t>ملی‌ صنایع‌ مس‌ ایران‌</t>
  </si>
  <si>
    <t>1399/03/31</t>
  </si>
  <si>
    <t>0203466325003</t>
  </si>
  <si>
    <t>20100378729603</t>
  </si>
  <si>
    <t>سرمایه‌گذاری‌غدیر(هلدینگ‌</t>
  </si>
  <si>
    <t>0.00%</t>
  </si>
  <si>
    <t>تولیدمواداولیه‌داروپخش‌</t>
  </si>
  <si>
    <t>0.01%</t>
  </si>
  <si>
    <t>سرمایه‌گذاری در سهام</t>
  </si>
  <si>
    <t>سرمایه‌گذاری در اوراق بهادار</t>
  </si>
  <si>
    <t>درآمد سپرده بانکی</t>
  </si>
  <si>
    <t>بانک دی</t>
  </si>
  <si>
    <t>فولاد  خوزستان</t>
  </si>
  <si>
    <t>بانک‌پارسیان‌</t>
  </si>
  <si>
    <t>پتروشیمی غدیر</t>
  </si>
  <si>
    <t>سپیدار سیستم آسیا</t>
  </si>
  <si>
    <t>باما</t>
  </si>
  <si>
    <t>0.04%</t>
  </si>
  <si>
    <t>زامیاد</t>
  </si>
  <si>
    <t>گسترش‌سرمایه‌گذاری‌ایران‌خودرو</t>
  </si>
  <si>
    <t>پلی پروپیلن جم - جم پیلن</t>
  </si>
  <si>
    <t>تامین سرمایه دماوند</t>
  </si>
  <si>
    <t>فرآوری معدنی اپال کانی پارس</t>
  </si>
  <si>
    <t>ح . توسعه‌معادن‌وفلزات‌</t>
  </si>
  <si>
    <t>گروه‌صنعتی‌سپاهان‌</t>
  </si>
  <si>
    <t>سیمان‌ داراب‌</t>
  </si>
  <si>
    <t>پتروشیمی‌ خارک‌</t>
  </si>
  <si>
    <t>حفاری شمال</t>
  </si>
  <si>
    <t>فولاد امیرکبیرکاشان</t>
  </si>
  <si>
    <t>ح . تامین سرمایه دماوند</t>
  </si>
  <si>
    <t>0.06%</t>
  </si>
  <si>
    <t>1400/02/20</t>
  </si>
  <si>
    <t>1400/02/22</t>
  </si>
  <si>
    <t>1400/03/31</t>
  </si>
  <si>
    <t>3.54%</t>
  </si>
  <si>
    <t>3.67%</t>
  </si>
  <si>
    <t>1400/03/04</t>
  </si>
  <si>
    <t>1400/03/26</t>
  </si>
  <si>
    <t>1400/03/18</t>
  </si>
  <si>
    <t>-0.32%</t>
  </si>
  <si>
    <t>2.16%</t>
  </si>
  <si>
    <t>0.09%</t>
  </si>
  <si>
    <t>برای ماه منتهی به 1400/04/31</t>
  </si>
  <si>
    <t>1400/04/31</t>
  </si>
  <si>
    <t>2.85%</t>
  </si>
  <si>
    <t>1.55%</t>
  </si>
  <si>
    <t>5.73%</t>
  </si>
  <si>
    <t>2.86%</t>
  </si>
  <si>
    <t>1.16%</t>
  </si>
  <si>
    <t>5.54%</t>
  </si>
  <si>
    <t>2.33%</t>
  </si>
  <si>
    <t>2.25%</t>
  </si>
  <si>
    <t>7.02%</t>
  </si>
  <si>
    <t>4.01%</t>
  </si>
  <si>
    <t>3.05%</t>
  </si>
  <si>
    <t>3.41%</t>
  </si>
  <si>
    <t>2.68%</t>
  </si>
  <si>
    <t>0.34%</t>
  </si>
  <si>
    <t>6.49%</t>
  </si>
  <si>
    <t>شرکت قند بیستون</t>
  </si>
  <si>
    <t>3.39%</t>
  </si>
  <si>
    <t>پتروشیمی تندگویان</t>
  </si>
  <si>
    <t>3.51%</t>
  </si>
  <si>
    <t>گروه مپنا (سهامی عام)</t>
  </si>
  <si>
    <t>7.43%</t>
  </si>
  <si>
    <t>مس‌ شهیدباهنر</t>
  </si>
  <si>
    <t>5.55%</t>
  </si>
  <si>
    <t>نفت‌ پارس‌</t>
  </si>
  <si>
    <t>7.94%</t>
  </si>
  <si>
    <t>تولیدات پتروشیمی قائد بصیر</t>
  </si>
  <si>
    <t>6.46%</t>
  </si>
  <si>
    <t>تولید ژلاتین کپسول ایران</t>
  </si>
  <si>
    <t>3.46%</t>
  </si>
  <si>
    <t>0.05%</t>
  </si>
  <si>
    <t>2.91%</t>
  </si>
  <si>
    <t>بانک قرض الحسنه رسالت بانکداری اجتماعی</t>
  </si>
  <si>
    <t>10.8572640.1</t>
  </si>
  <si>
    <t>1400/04/20</t>
  </si>
  <si>
    <t>1400/04/26</t>
  </si>
  <si>
    <t>1400/04/02</t>
  </si>
  <si>
    <t>1400/04/14</t>
  </si>
  <si>
    <t>1400/04/10</t>
  </si>
  <si>
    <t>1400/04/09</t>
  </si>
  <si>
    <t>1400/04/28</t>
  </si>
  <si>
    <t>1400/04/29</t>
  </si>
  <si>
    <t>1400/04/27</t>
  </si>
  <si>
    <t>4.23%</t>
  </si>
  <si>
    <t>8.46%</t>
  </si>
  <si>
    <t>24.12%</t>
  </si>
  <si>
    <t>3.28%</t>
  </si>
  <si>
    <t>0.82%</t>
  </si>
  <si>
    <t>0.88%</t>
  </si>
  <si>
    <t>9.00%</t>
  </si>
  <si>
    <t>3.33%</t>
  </si>
  <si>
    <t>6.96%</t>
  </si>
  <si>
    <t>6.14%</t>
  </si>
  <si>
    <t>35.65%</t>
  </si>
  <si>
    <t>2.09%</t>
  </si>
  <si>
    <t>-10.51%</t>
  </si>
  <si>
    <t>1.56%</t>
  </si>
  <si>
    <t>-2.18%</t>
  </si>
  <si>
    <t>0.51%</t>
  </si>
  <si>
    <t>-15.40%</t>
  </si>
  <si>
    <t>-2.04%</t>
  </si>
  <si>
    <t>-39.97%</t>
  </si>
  <si>
    <t>7.45%</t>
  </si>
  <si>
    <t>24.36%</t>
  </si>
  <si>
    <t>7.93%</t>
  </si>
  <si>
    <t>-26.25%</t>
  </si>
  <si>
    <t>1.42%</t>
  </si>
  <si>
    <t>-3.32%</t>
  </si>
  <si>
    <t>-9.22%</t>
  </si>
  <si>
    <t>0.59%</t>
  </si>
  <si>
    <t>9.73%</t>
  </si>
  <si>
    <t>-2.48%</t>
  </si>
  <si>
    <t>-0.36%</t>
  </si>
  <si>
    <t>-40.71%</t>
  </si>
  <si>
    <t>-6.65%</t>
  </si>
  <si>
    <t>3.03%</t>
  </si>
  <si>
    <t>-12.75%</t>
  </si>
  <si>
    <t>7.49%</t>
  </si>
  <si>
    <t>22.21%</t>
  </si>
  <si>
    <t>3.24%</t>
  </si>
  <si>
    <t>2.52%</t>
  </si>
  <si>
    <t>-1.16%</t>
  </si>
  <si>
    <t>15.03%</t>
  </si>
  <si>
    <t>4.09%</t>
  </si>
  <si>
    <t>5.98%</t>
  </si>
  <si>
    <t>7.38%</t>
  </si>
  <si>
    <t>5.38%</t>
  </si>
  <si>
    <t>13.12%</t>
  </si>
  <si>
    <t>-0.01%</t>
  </si>
  <si>
    <t>0.97%</t>
  </si>
  <si>
    <t>0.15%</t>
  </si>
  <si>
    <t>4.41%</t>
  </si>
  <si>
    <t>12.57%</t>
  </si>
  <si>
    <t>0.30%</t>
  </si>
  <si>
    <t>0.87%</t>
  </si>
  <si>
    <t>2.00%</t>
  </si>
  <si>
    <t>5.71%</t>
  </si>
  <si>
    <t>2.35%</t>
  </si>
  <si>
    <t>6.69%</t>
  </si>
  <si>
    <t>4.86%</t>
  </si>
  <si>
    <t>13.86%</t>
  </si>
  <si>
    <t>9.44%</t>
  </si>
  <si>
    <t>26.90%</t>
  </si>
  <si>
    <t>96.72%</t>
  </si>
  <si>
    <t>12.46%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</si>
</sst>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rightToLeft="1" view="pageBreakPreview" zoomScaleNormal="70" zoomScaleSheetLayoutView="100" workbookViewId="0">
      <selection activeCell="F52" sqref="F52"/>
    </sheetView>
  </sheetViews>
  <sheetFormatPr defaultRowHeight="18.7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8.7109375" style="2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1" spans="1:31" ht="30" customHeight="1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31" ht="30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31" ht="30">
      <c r="A3" s="35" t="s">
        <v>156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ht="30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31" s="14" customFormat="1" ht="25.5">
      <c r="A5" s="34" t="s">
        <v>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31" s="14" customFormat="1" ht="25.5">
      <c r="A6" s="34" t="s">
        <v>82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8" spans="1:31" ht="30">
      <c r="A8" s="35" t="s">
        <v>1</v>
      </c>
      <c r="C8" s="37" t="s">
        <v>147</v>
      </c>
      <c r="D8" s="37" t="s">
        <v>2</v>
      </c>
      <c r="E8" s="37" t="s">
        <v>2</v>
      </c>
      <c r="F8" s="37" t="s">
        <v>2</v>
      </c>
      <c r="G8" s="37" t="s">
        <v>2</v>
      </c>
      <c r="I8" s="37" t="s">
        <v>3</v>
      </c>
      <c r="J8" s="37" t="s">
        <v>3</v>
      </c>
      <c r="K8" s="37" t="s">
        <v>3</v>
      </c>
      <c r="L8" s="37" t="s">
        <v>3</v>
      </c>
      <c r="M8" s="37" t="s">
        <v>3</v>
      </c>
      <c r="N8" s="37" t="s">
        <v>3</v>
      </c>
      <c r="O8" s="37" t="s">
        <v>3</v>
      </c>
      <c r="Q8" s="37" t="s">
        <v>157</v>
      </c>
      <c r="R8" s="37" t="s">
        <v>4</v>
      </c>
      <c r="S8" s="37" t="s">
        <v>4</v>
      </c>
      <c r="T8" s="37" t="s">
        <v>4</v>
      </c>
      <c r="U8" s="37" t="s">
        <v>4</v>
      </c>
      <c r="V8" s="37" t="s">
        <v>4</v>
      </c>
      <c r="W8" s="37" t="s">
        <v>4</v>
      </c>
      <c r="X8" s="37" t="s">
        <v>4</v>
      </c>
      <c r="Y8" s="37" t="s">
        <v>4</v>
      </c>
      <c r="AE8" s="4">
        <v>590848004105</v>
      </c>
    </row>
    <row r="9" spans="1:31" ht="30">
      <c r="A9" s="35" t="s">
        <v>1</v>
      </c>
      <c r="C9" s="36" t="s">
        <v>5</v>
      </c>
      <c r="D9" s="19"/>
      <c r="E9" s="36" t="s">
        <v>6</v>
      </c>
      <c r="F9" s="19"/>
      <c r="G9" s="36" t="s">
        <v>7</v>
      </c>
      <c r="I9" s="35" t="s">
        <v>8</v>
      </c>
      <c r="J9" s="35" t="s">
        <v>8</v>
      </c>
      <c r="K9" s="35" t="s">
        <v>8</v>
      </c>
      <c r="L9" s="19"/>
      <c r="M9" s="35" t="s">
        <v>9</v>
      </c>
      <c r="N9" s="35" t="s">
        <v>9</v>
      </c>
      <c r="O9" s="35" t="s">
        <v>9</v>
      </c>
      <c r="Q9" s="36" t="s">
        <v>5</v>
      </c>
      <c r="R9" s="19"/>
      <c r="S9" s="36" t="s">
        <v>10</v>
      </c>
      <c r="T9" s="19"/>
      <c r="U9" s="36" t="s">
        <v>6</v>
      </c>
      <c r="V9" s="19"/>
      <c r="W9" s="36" t="s">
        <v>7</v>
      </c>
      <c r="X9" s="19"/>
      <c r="Y9" s="38" t="s">
        <v>11</v>
      </c>
    </row>
    <row r="10" spans="1:31" ht="30">
      <c r="A10" s="35" t="s">
        <v>1</v>
      </c>
      <c r="C10" s="37" t="s">
        <v>5</v>
      </c>
      <c r="D10" s="19"/>
      <c r="E10" s="37" t="s">
        <v>6</v>
      </c>
      <c r="F10" s="19"/>
      <c r="G10" s="37" t="s">
        <v>7</v>
      </c>
      <c r="I10" s="37" t="s">
        <v>5</v>
      </c>
      <c r="J10" s="19"/>
      <c r="K10" s="37" t="s">
        <v>6</v>
      </c>
      <c r="L10" s="19"/>
      <c r="M10" s="37" t="s">
        <v>5</v>
      </c>
      <c r="N10" s="19"/>
      <c r="O10" s="37" t="s">
        <v>12</v>
      </c>
      <c r="Q10" s="37" t="s">
        <v>5</v>
      </c>
      <c r="R10" s="19"/>
      <c r="S10" s="37" t="s">
        <v>10</v>
      </c>
      <c r="T10" s="19"/>
      <c r="U10" s="37" t="s">
        <v>6</v>
      </c>
      <c r="V10" s="19"/>
      <c r="W10" s="37" t="s">
        <v>7</v>
      </c>
      <c r="X10" s="19"/>
      <c r="Y10" s="39" t="s">
        <v>11</v>
      </c>
    </row>
    <row r="11" spans="1:31" ht="21">
      <c r="A11" s="3" t="s">
        <v>130</v>
      </c>
      <c r="C11" s="4">
        <v>700000</v>
      </c>
      <c r="E11" s="4">
        <v>9980321071</v>
      </c>
      <c r="G11" s="4">
        <v>5817180600</v>
      </c>
      <c r="I11" s="4">
        <v>0</v>
      </c>
      <c r="K11" s="4">
        <v>0</v>
      </c>
      <c r="M11" s="4">
        <v>-250000</v>
      </c>
      <c r="O11" s="4">
        <v>2281455516</v>
      </c>
      <c r="Q11" s="4">
        <v>450000</v>
      </c>
      <c r="S11" s="4">
        <v>12010</v>
      </c>
      <c r="U11" s="4">
        <v>6415920690</v>
      </c>
      <c r="W11" s="4">
        <v>5372343225</v>
      </c>
      <c r="Y11" s="5" t="s">
        <v>158</v>
      </c>
    </row>
    <row r="12" spans="1:31" ht="21">
      <c r="A12" s="3" t="s">
        <v>125</v>
      </c>
      <c r="C12" s="4">
        <v>7488281</v>
      </c>
      <c r="E12" s="4">
        <v>16452617466</v>
      </c>
      <c r="G12" s="4">
        <v>6878002572.7181997</v>
      </c>
      <c r="I12" s="4">
        <v>0</v>
      </c>
      <c r="K12" s="4">
        <v>0</v>
      </c>
      <c r="M12" s="4">
        <v>-7488281</v>
      </c>
      <c r="O12" s="4">
        <v>8932470885</v>
      </c>
      <c r="Q12" s="4">
        <v>0</v>
      </c>
      <c r="S12" s="4">
        <v>0</v>
      </c>
      <c r="U12" s="4">
        <v>0</v>
      </c>
      <c r="W12" s="4">
        <v>0</v>
      </c>
      <c r="Y12" s="5" t="s">
        <v>119</v>
      </c>
    </row>
    <row r="13" spans="1:31" ht="21">
      <c r="A13" s="3" t="s">
        <v>105</v>
      </c>
      <c r="C13" s="4">
        <v>2244000</v>
      </c>
      <c r="E13" s="4">
        <v>6938067232</v>
      </c>
      <c r="G13" s="4">
        <v>4818200112</v>
      </c>
      <c r="I13" s="4">
        <v>0</v>
      </c>
      <c r="K13" s="4">
        <v>0</v>
      </c>
      <c r="M13" s="4">
        <v>-2244000</v>
      </c>
      <c r="O13" s="4">
        <v>4941329701</v>
      </c>
      <c r="Q13" s="4">
        <v>0</v>
      </c>
      <c r="S13" s="4">
        <v>0</v>
      </c>
      <c r="U13" s="4">
        <v>0</v>
      </c>
      <c r="W13" s="4">
        <v>0</v>
      </c>
      <c r="Y13" s="5" t="s">
        <v>119</v>
      </c>
    </row>
    <row r="14" spans="1:31" ht="21">
      <c r="A14" s="3" t="s">
        <v>109</v>
      </c>
      <c r="C14" s="4">
        <v>2000000</v>
      </c>
      <c r="E14" s="4">
        <v>9935638334</v>
      </c>
      <c r="G14" s="4">
        <v>7761542400</v>
      </c>
      <c r="I14" s="4">
        <v>0</v>
      </c>
      <c r="K14" s="4">
        <v>0</v>
      </c>
      <c r="M14" s="4">
        <v>-258104</v>
      </c>
      <c r="O14" s="4">
        <v>1008056795</v>
      </c>
      <c r="Q14" s="4">
        <v>1741896</v>
      </c>
      <c r="S14" s="4">
        <v>3856</v>
      </c>
      <c r="U14" s="4">
        <v>8653424335</v>
      </c>
      <c r="W14" s="4">
        <v>6676786307.6927996</v>
      </c>
      <c r="Y14" s="5" t="s">
        <v>148</v>
      </c>
    </row>
    <row r="15" spans="1:31" ht="21">
      <c r="A15" s="3" t="s">
        <v>108</v>
      </c>
      <c r="C15" s="4">
        <v>300000</v>
      </c>
      <c r="E15" s="4">
        <v>3909624717</v>
      </c>
      <c r="G15" s="4">
        <v>3742598250</v>
      </c>
      <c r="I15" s="4">
        <v>0</v>
      </c>
      <c r="K15" s="4">
        <v>0</v>
      </c>
      <c r="M15" s="4">
        <v>-300000</v>
      </c>
      <c r="O15" s="4">
        <v>4121331300</v>
      </c>
      <c r="Q15" s="4">
        <v>0</v>
      </c>
      <c r="S15" s="4">
        <v>0</v>
      </c>
      <c r="U15" s="4">
        <v>0</v>
      </c>
      <c r="W15" s="4">
        <v>0</v>
      </c>
      <c r="Y15" s="5" t="s">
        <v>119</v>
      </c>
    </row>
    <row r="16" spans="1:31" ht="21">
      <c r="A16" s="3" t="s">
        <v>110</v>
      </c>
      <c r="C16" s="4">
        <v>786721</v>
      </c>
      <c r="E16" s="4">
        <v>4194292157</v>
      </c>
      <c r="G16" s="4">
        <v>3566884485.8380499</v>
      </c>
      <c r="I16" s="4">
        <v>0</v>
      </c>
      <c r="K16" s="4">
        <v>0</v>
      </c>
      <c r="M16" s="4">
        <v>0</v>
      </c>
      <c r="O16" s="4">
        <v>0</v>
      </c>
      <c r="Q16" s="4">
        <v>786721</v>
      </c>
      <c r="S16" s="4">
        <v>3739</v>
      </c>
      <c r="U16" s="4">
        <v>4194292157</v>
      </c>
      <c r="W16" s="4">
        <v>2924047597.5769501</v>
      </c>
      <c r="Y16" s="5" t="s">
        <v>159</v>
      </c>
    </row>
    <row r="17" spans="1:25" ht="21">
      <c r="A17" s="3" t="s">
        <v>111</v>
      </c>
      <c r="C17" s="4">
        <v>435000</v>
      </c>
      <c r="E17" s="4">
        <v>3122556433</v>
      </c>
      <c r="G17" s="4">
        <v>3749009872.5</v>
      </c>
      <c r="I17" s="4">
        <v>0</v>
      </c>
      <c r="K17" s="4">
        <v>0</v>
      </c>
      <c r="M17" s="4">
        <v>-435000</v>
      </c>
      <c r="O17" s="4">
        <v>4544647545</v>
      </c>
      <c r="Q17" s="4">
        <v>0</v>
      </c>
      <c r="S17" s="4">
        <v>0</v>
      </c>
      <c r="U17" s="4">
        <v>0</v>
      </c>
      <c r="W17" s="4">
        <v>0</v>
      </c>
      <c r="Y17" s="5" t="s">
        <v>119</v>
      </c>
    </row>
    <row r="18" spans="1:25" ht="21">
      <c r="A18" s="3" t="s">
        <v>112</v>
      </c>
      <c r="C18" s="4">
        <v>83240</v>
      </c>
      <c r="E18" s="4">
        <v>8666091264</v>
      </c>
      <c r="G18" s="4">
        <v>8974492548.1200008</v>
      </c>
      <c r="I18" s="4">
        <v>0</v>
      </c>
      <c r="K18" s="4">
        <v>0</v>
      </c>
      <c r="M18" s="4">
        <v>0</v>
      </c>
      <c r="O18" s="4">
        <v>0</v>
      </c>
      <c r="Q18" s="4">
        <v>83240</v>
      </c>
      <c r="S18" s="4">
        <v>130450</v>
      </c>
      <c r="U18" s="4">
        <v>8666091264</v>
      </c>
      <c r="W18" s="4">
        <v>10794048984.9</v>
      </c>
      <c r="Y18" s="5" t="s">
        <v>160</v>
      </c>
    </row>
    <row r="19" spans="1:25" ht="21">
      <c r="A19" s="3" t="s">
        <v>128</v>
      </c>
      <c r="C19" s="4">
        <v>119592</v>
      </c>
      <c r="E19" s="4">
        <v>8266438224</v>
      </c>
      <c r="G19" s="4">
        <v>7135203264.552</v>
      </c>
      <c r="I19" s="4">
        <v>0</v>
      </c>
      <c r="K19" s="4">
        <v>0</v>
      </c>
      <c r="M19" s="4">
        <v>-40000</v>
      </c>
      <c r="O19" s="4">
        <v>2557718808</v>
      </c>
      <c r="Q19" s="4">
        <v>79592</v>
      </c>
      <c r="S19" s="4">
        <v>68070</v>
      </c>
      <c r="U19" s="4">
        <v>5501558224</v>
      </c>
      <c r="W19" s="4">
        <v>5385591366.7320004</v>
      </c>
      <c r="Y19" s="5" t="s">
        <v>161</v>
      </c>
    </row>
    <row r="20" spans="1:25" ht="21">
      <c r="A20" s="3" t="s">
        <v>140</v>
      </c>
      <c r="C20" s="4">
        <v>187960</v>
      </c>
      <c r="E20" s="4">
        <v>8672744140</v>
      </c>
      <c r="G20" s="4">
        <v>8097716590.9200001</v>
      </c>
      <c r="I20" s="4">
        <v>0</v>
      </c>
      <c r="K20" s="4">
        <v>0</v>
      </c>
      <c r="M20" s="4">
        <v>-139788</v>
      </c>
      <c r="O20" s="4">
        <v>6040031103</v>
      </c>
      <c r="Q20" s="4">
        <v>48172</v>
      </c>
      <c r="S20" s="4">
        <v>45680</v>
      </c>
      <c r="U20" s="4">
        <v>2222725210</v>
      </c>
      <c r="W20" s="4">
        <v>2187404003.0879998</v>
      </c>
      <c r="Y20" s="5" t="s">
        <v>162</v>
      </c>
    </row>
    <row r="21" spans="1:25" ht="21">
      <c r="A21" s="3" t="s">
        <v>134</v>
      </c>
      <c r="C21" s="4">
        <v>130000</v>
      </c>
      <c r="E21" s="4">
        <v>10655762279</v>
      </c>
      <c r="G21" s="4">
        <v>9133729020</v>
      </c>
      <c r="I21" s="4">
        <v>0</v>
      </c>
      <c r="K21" s="4">
        <v>0</v>
      </c>
      <c r="M21" s="4">
        <v>0</v>
      </c>
      <c r="O21" s="4">
        <v>0</v>
      </c>
      <c r="Q21" s="4">
        <v>130000</v>
      </c>
      <c r="S21" s="4">
        <v>80790</v>
      </c>
      <c r="U21" s="4">
        <v>10655762279</v>
      </c>
      <c r="W21" s="4">
        <v>10440208935</v>
      </c>
      <c r="Y21" s="5" t="s">
        <v>163</v>
      </c>
    </row>
    <row r="22" spans="1:25" ht="21">
      <c r="A22" s="3" t="s">
        <v>135</v>
      </c>
      <c r="C22" s="4">
        <v>800000</v>
      </c>
      <c r="E22" s="4">
        <v>4164799541</v>
      </c>
      <c r="G22" s="4">
        <v>3598461000</v>
      </c>
      <c r="I22" s="4">
        <v>0</v>
      </c>
      <c r="K22" s="4">
        <v>0</v>
      </c>
      <c r="M22" s="4">
        <v>0</v>
      </c>
      <c r="O22" s="4">
        <v>0</v>
      </c>
      <c r="Q22" s="4">
        <v>800000</v>
      </c>
      <c r="S22" s="4">
        <v>5516</v>
      </c>
      <c r="U22" s="4">
        <v>4164799541</v>
      </c>
      <c r="W22" s="4">
        <v>4386543840</v>
      </c>
      <c r="Y22" s="5" t="s">
        <v>164</v>
      </c>
    </row>
    <row r="23" spans="1:25" ht="21">
      <c r="A23" s="3" t="s">
        <v>113</v>
      </c>
      <c r="C23" s="4">
        <v>435847</v>
      </c>
      <c r="E23" s="4">
        <v>3966166780</v>
      </c>
      <c r="G23" s="4">
        <v>3483359831.2140002</v>
      </c>
      <c r="I23" s="4">
        <v>0</v>
      </c>
      <c r="K23" s="4">
        <v>0</v>
      </c>
      <c r="M23" s="4">
        <v>0</v>
      </c>
      <c r="O23" s="4">
        <v>0</v>
      </c>
      <c r="Q23" s="4">
        <v>435847</v>
      </c>
      <c r="S23" s="4">
        <v>9800</v>
      </c>
      <c r="U23" s="4">
        <v>3966166780</v>
      </c>
      <c r="W23" s="4">
        <v>4245886361.4299998</v>
      </c>
      <c r="Y23" s="5" t="s">
        <v>165</v>
      </c>
    </row>
    <row r="24" spans="1:25" ht="21">
      <c r="A24" s="3" t="s">
        <v>120</v>
      </c>
      <c r="C24" s="4">
        <v>302918</v>
      </c>
      <c r="E24" s="4">
        <v>15123700895</v>
      </c>
      <c r="G24" s="4">
        <v>11448416552.958</v>
      </c>
      <c r="I24" s="4">
        <v>0</v>
      </c>
      <c r="K24" s="4">
        <v>0</v>
      </c>
      <c r="M24" s="4">
        <v>0</v>
      </c>
      <c r="O24" s="4">
        <v>0</v>
      </c>
      <c r="Q24" s="4">
        <v>302918</v>
      </c>
      <c r="S24" s="4">
        <v>43970</v>
      </c>
      <c r="U24" s="4">
        <v>15123700895</v>
      </c>
      <c r="W24" s="4">
        <v>13240054598.462999</v>
      </c>
      <c r="Y24" s="5" t="s">
        <v>166</v>
      </c>
    </row>
    <row r="25" spans="1:25" ht="21">
      <c r="A25" s="3" t="s">
        <v>143</v>
      </c>
      <c r="C25" s="4">
        <v>2670000</v>
      </c>
      <c r="E25" s="4">
        <v>11224680000</v>
      </c>
      <c r="G25" s="4">
        <v>8315337595.5</v>
      </c>
      <c r="I25" s="4">
        <v>0</v>
      </c>
      <c r="K25" s="4">
        <v>0</v>
      </c>
      <c r="M25" s="4">
        <v>-2670000</v>
      </c>
      <c r="O25" s="4">
        <v>7819140585</v>
      </c>
      <c r="Q25" s="4">
        <v>0</v>
      </c>
      <c r="S25" s="4">
        <v>0</v>
      </c>
      <c r="U25" s="4">
        <v>0</v>
      </c>
      <c r="W25" s="4">
        <v>0</v>
      </c>
      <c r="Y25" s="5" t="s">
        <v>119</v>
      </c>
    </row>
    <row r="26" spans="1:25" ht="21">
      <c r="A26" s="3" t="s">
        <v>141</v>
      </c>
      <c r="C26" s="4">
        <v>1107324</v>
      </c>
      <c r="E26" s="4">
        <v>8508174050</v>
      </c>
      <c r="G26" s="4">
        <v>6659449304.3100004</v>
      </c>
      <c r="I26" s="4">
        <v>0</v>
      </c>
      <c r="K26" s="4">
        <v>0</v>
      </c>
      <c r="M26" s="4">
        <v>0</v>
      </c>
      <c r="O26" s="4">
        <v>0</v>
      </c>
      <c r="Q26" s="4">
        <v>1107324</v>
      </c>
      <c r="S26" s="4">
        <v>6860</v>
      </c>
      <c r="U26" s="4">
        <v>8508174050</v>
      </c>
      <c r="W26" s="4">
        <v>7551044996.2919998</v>
      </c>
      <c r="Y26" s="5" t="s">
        <v>167</v>
      </c>
    </row>
    <row r="27" spans="1:25" ht="21">
      <c r="A27" s="3" t="s">
        <v>129</v>
      </c>
      <c r="C27" s="4">
        <v>1135</v>
      </c>
      <c r="E27" s="4">
        <v>45214015</v>
      </c>
      <c r="G27" s="4">
        <v>59213774.180249996</v>
      </c>
      <c r="I27" s="4">
        <v>2838</v>
      </c>
      <c r="K27" s="4">
        <v>0</v>
      </c>
      <c r="M27" s="4">
        <v>0</v>
      </c>
      <c r="O27" s="4">
        <v>0</v>
      </c>
      <c r="Q27" s="4">
        <v>3973</v>
      </c>
      <c r="S27" s="4">
        <v>18413</v>
      </c>
      <c r="U27" s="4">
        <v>45214015</v>
      </c>
      <c r="W27" s="4">
        <v>72719577.648450002</v>
      </c>
      <c r="Y27" s="5" t="s">
        <v>131</v>
      </c>
    </row>
    <row r="28" spans="1:25" ht="21">
      <c r="A28" s="3" t="s">
        <v>139</v>
      </c>
      <c r="C28" s="4">
        <v>280000</v>
      </c>
      <c r="E28" s="4">
        <v>4696153929</v>
      </c>
      <c r="G28" s="4">
        <v>6259731660</v>
      </c>
      <c r="I28" s="4">
        <v>0</v>
      </c>
      <c r="K28" s="4">
        <v>0</v>
      </c>
      <c r="M28" s="4">
        <v>0</v>
      </c>
      <c r="O28" s="4">
        <v>0</v>
      </c>
      <c r="Q28" s="4">
        <v>280000</v>
      </c>
      <c r="S28" s="4">
        <v>20670</v>
      </c>
      <c r="U28" s="4">
        <v>4696153929</v>
      </c>
      <c r="W28" s="4">
        <v>5753163780</v>
      </c>
      <c r="Y28" s="5" t="s">
        <v>168</v>
      </c>
    </row>
    <row r="29" spans="1:25" ht="21">
      <c r="A29" s="3" t="s">
        <v>136</v>
      </c>
      <c r="C29" s="4">
        <v>234000</v>
      </c>
      <c r="E29" s="4">
        <v>4042587983</v>
      </c>
      <c r="G29" s="4">
        <v>4454437455</v>
      </c>
      <c r="I29" s="4">
        <v>0</v>
      </c>
      <c r="K29" s="4">
        <v>0</v>
      </c>
      <c r="M29" s="4">
        <v>-234000</v>
      </c>
      <c r="O29" s="4">
        <v>4667063396</v>
      </c>
      <c r="Q29" s="4">
        <v>0</v>
      </c>
      <c r="S29" s="4">
        <v>0</v>
      </c>
      <c r="U29" s="4">
        <v>0</v>
      </c>
      <c r="W29" s="4">
        <v>0</v>
      </c>
      <c r="Y29" s="5" t="s">
        <v>119</v>
      </c>
    </row>
    <row r="30" spans="1:25" ht="21">
      <c r="A30" s="3" t="s">
        <v>126</v>
      </c>
      <c r="C30" s="4">
        <v>573500</v>
      </c>
      <c r="E30" s="4">
        <v>8773590060</v>
      </c>
      <c r="G30" s="4">
        <v>8705238797.25</v>
      </c>
      <c r="I30" s="4">
        <v>0</v>
      </c>
      <c r="K30" s="4">
        <v>0</v>
      </c>
      <c r="M30" s="4">
        <v>-150000</v>
      </c>
      <c r="O30" s="4">
        <v>2377059046</v>
      </c>
      <c r="Q30" s="4">
        <v>423500</v>
      </c>
      <c r="S30" s="4">
        <v>15260</v>
      </c>
      <c r="U30" s="4">
        <v>6478841138</v>
      </c>
      <c r="W30" s="4">
        <v>6424157470.5</v>
      </c>
      <c r="Y30" s="5" t="s">
        <v>169</v>
      </c>
    </row>
    <row r="31" spans="1:25" ht="21">
      <c r="A31" s="3" t="s">
        <v>142</v>
      </c>
      <c r="C31" s="4">
        <v>214860</v>
      </c>
      <c r="E31" s="4">
        <v>4814964136</v>
      </c>
      <c r="G31" s="4">
        <v>6023000640.6000004</v>
      </c>
      <c r="I31" s="4">
        <v>0</v>
      </c>
      <c r="K31" s="4">
        <v>0</v>
      </c>
      <c r="M31" s="4">
        <v>-75000</v>
      </c>
      <c r="O31" s="4">
        <v>2460883707</v>
      </c>
      <c r="Q31" s="4">
        <v>139860</v>
      </c>
      <c r="S31" s="4">
        <v>36350</v>
      </c>
      <c r="U31" s="4">
        <v>3134231053</v>
      </c>
      <c r="W31" s="4">
        <v>5053661729.5500002</v>
      </c>
      <c r="Y31" s="5" t="s">
        <v>170</v>
      </c>
    </row>
    <row r="32" spans="1:25" ht="21">
      <c r="A32" s="3" t="s">
        <v>102</v>
      </c>
      <c r="C32" s="4">
        <v>9000</v>
      </c>
      <c r="E32" s="4">
        <v>625996589</v>
      </c>
      <c r="G32" s="4">
        <v>639841157.54999995</v>
      </c>
      <c r="I32" s="4">
        <v>0</v>
      </c>
      <c r="K32" s="4">
        <v>0</v>
      </c>
      <c r="M32" s="4">
        <v>0</v>
      </c>
      <c r="O32" s="4">
        <v>0</v>
      </c>
      <c r="Q32" s="4">
        <v>9000</v>
      </c>
      <c r="S32" s="4">
        <v>71380</v>
      </c>
      <c r="U32" s="4">
        <v>625996589</v>
      </c>
      <c r="W32" s="4">
        <v>638597601</v>
      </c>
      <c r="Y32" s="5" t="s">
        <v>171</v>
      </c>
    </row>
    <row r="33" spans="1:25" ht="21">
      <c r="A33" s="3" t="s">
        <v>138</v>
      </c>
      <c r="C33" s="4">
        <v>450000</v>
      </c>
      <c r="E33" s="4">
        <v>17975483618</v>
      </c>
      <c r="G33" s="4">
        <v>18241811550</v>
      </c>
      <c r="I33" s="4">
        <v>0</v>
      </c>
      <c r="K33" s="4">
        <v>0</v>
      </c>
      <c r="M33" s="4">
        <v>-150000</v>
      </c>
      <c r="O33" s="4">
        <v>7035140418</v>
      </c>
      <c r="Q33" s="4">
        <v>300000</v>
      </c>
      <c r="S33" s="4">
        <v>41050</v>
      </c>
      <c r="U33" s="4">
        <v>11983655746</v>
      </c>
      <c r="W33" s="4">
        <v>12241725750</v>
      </c>
      <c r="Y33" s="5" t="s">
        <v>172</v>
      </c>
    </row>
    <row r="34" spans="1:25" ht="21">
      <c r="A34" s="3" t="s">
        <v>114</v>
      </c>
      <c r="C34" s="4">
        <v>615800</v>
      </c>
      <c r="E34" s="4">
        <v>7901805711</v>
      </c>
      <c r="G34" s="4">
        <v>7064049324.6000004</v>
      </c>
      <c r="I34" s="4">
        <v>0</v>
      </c>
      <c r="K34" s="4">
        <v>0</v>
      </c>
      <c r="M34" s="4">
        <v>-615800</v>
      </c>
      <c r="O34" s="4">
        <v>7570962151</v>
      </c>
      <c r="Q34" s="4">
        <v>0</v>
      </c>
      <c r="S34" s="4">
        <v>0</v>
      </c>
      <c r="U34" s="4">
        <v>0</v>
      </c>
      <c r="W34" s="4">
        <v>0</v>
      </c>
      <c r="Y34" s="5" t="s">
        <v>119</v>
      </c>
    </row>
    <row r="35" spans="1:25" ht="21">
      <c r="A35" s="3" t="s">
        <v>173</v>
      </c>
      <c r="C35" s="4">
        <v>0</v>
      </c>
      <c r="E35" s="4">
        <v>0</v>
      </c>
      <c r="G35" s="4">
        <v>0</v>
      </c>
      <c r="I35" s="4">
        <v>500000</v>
      </c>
      <c r="K35" s="4">
        <v>6307722199</v>
      </c>
      <c r="M35" s="4">
        <v>0</v>
      </c>
      <c r="O35" s="4">
        <v>0</v>
      </c>
      <c r="Q35" s="4">
        <v>500000</v>
      </c>
      <c r="S35" s="4">
        <v>12857</v>
      </c>
      <c r="U35" s="4">
        <v>6307722199</v>
      </c>
      <c r="W35" s="4">
        <v>6390250425</v>
      </c>
      <c r="Y35" s="5" t="s">
        <v>174</v>
      </c>
    </row>
    <row r="36" spans="1:25" ht="21">
      <c r="A36" s="3" t="s">
        <v>175</v>
      </c>
      <c r="C36" s="4">
        <v>0</v>
      </c>
      <c r="E36" s="4">
        <v>0</v>
      </c>
      <c r="G36" s="4">
        <v>0</v>
      </c>
      <c r="I36" s="4">
        <v>642215</v>
      </c>
      <c r="K36" s="4">
        <v>6539690574</v>
      </c>
      <c r="M36" s="4">
        <v>0</v>
      </c>
      <c r="O36" s="4">
        <v>0</v>
      </c>
      <c r="Q36" s="4">
        <v>642215</v>
      </c>
      <c r="S36" s="4">
        <v>10360</v>
      </c>
      <c r="U36" s="4">
        <v>6539690574</v>
      </c>
      <c r="W36" s="4">
        <v>6613759982.9700003</v>
      </c>
      <c r="Y36" s="5" t="s">
        <v>176</v>
      </c>
    </row>
    <row r="37" spans="1:25" ht="21">
      <c r="A37" s="3" t="s">
        <v>177</v>
      </c>
      <c r="C37" s="4">
        <v>0</v>
      </c>
      <c r="E37" s="4">
        <v>0</v>
      </c>
      <c r="G37" s="4">
        <v>0</v>
      </c>
      <c r="I37" s="4">
        <v>791365</v>
      </c>
      <c r="K37" s="4">
        <v>13432432322</v>
      </c>
      <c r="M37" s="4">
        <v>0</v>
      </c>
      <c r="O37" s="4">
        <v>0</v>
      </c>
      <c r="Q37" s="4">
        <v>791365</v>
      </c>
      <c r="S37" s="4">
        <v>17800</v>
      </c>
      <c r="U37" s="4">
        <v>13432432323</v>
      </c>
      <c r="W37" s="4">
        <v>14002483532.85</v>
      </c>
      <c r="Y37" s="5" t="s">
        <v>178</v>
      </c>
    </row>
    <row r="38" spans="1:25" ht="21">
      <c r="A38" s="3" t="s">
        <v>179</v>
      </c>
      <c r="C38" s="4">
        <v>0</v>
      </c>
      <c r="E38" s="4">
        <v>0</v>
      </c>
      <c r="G38" s="4">
        <v>0</v>
      </c>
      <c r="I38" s="4">
        <v>470728</v>
      </c>
      <c r="K38" s="4">
        <v>9985474416</v>
      </c>
      <c r="M38" s="4">
        <v>0</v>
      </c>
      <c r="O38" s="4">
        <v>0</v>
      </c>
      <c r="Q38" s="4">
        <v>470728</v>
      </c>
      <c r="S38" s="4">
        <v>22380</v>
      </c>
      <c r="U38" s="4">
        <v>9985474416</v>
      </c>
      <c r="W38" s="4">
        <v>10472210028.792</v>
      </c>
      <c r="Y38" s="5" t="s">
        <v>180</v>
      </c>
    </row>
    <row r="39" spans="1:25" ht="21">
      <c r="A39" s="3" t="s">
        <v>181</v>
      </c>
      <c r="C39" s="4">
        <v>0</v>
      </c>
      <c r="E39" s="4">
        <v>0</v>
      </c>
      <c r="G39" s="4">
        <v>0</v>
      </c>
      <c r="I39" s="4">
        <v>251605</v>
      </c>
      <c r="K39" s="4">
        <v>13780365643</v>
      </c>
      <c r="M39" s="4">
        <v>0</v>
      </c>
      <c r="O39" s="4">
        <v>0</v>
      </c>
      <c r="Q39" s="4">
        <v>251605</v>
      </c>
      <c r="S39" s="4">
        <v>59820</v>
      </c>
      <c r="U39" s="4">
        <v>13780365643</v>
      </c>
      <c r="W39" s="4">
        <v>14961457583.955</v>
      </c>
      <c r="Y39" s="5" t="s">
        <v>182</v>
      </c>
    </row>
    <row r="40" spans="1:25" ht="21">
      <c r="A40" s="3" t="s">
        <v>183</v>
      </c>
      <c r="C40" s="4">
        <v>0</v>
      </c>
      <c r="E40" s="4">
        <v>0</v>
      </c>
      <c r="G40" s="4">
        <v>0</v>
      </c>
      <c r="I40" s="4">
        <v>131201</v>
      </c>
      <c r="K40" s="4">
        <v>9893632108</v>
      </c>
      <c r="M40" s="4">
        <v>0</v>
      </c>
      <c r="O40" s="4">
        <v>0</v>
      </c>
      <c r="Q40" s="4">
        <v>131201</v>
      </c>
      <c r="S40" s="4">
        <v>93431</v>
      </c>
      <c r="U40" s="4">
        <v>9893632108</v>
      </c>
      <c r="W40" s="4">
        <v>12185304099.2456</v>
      </c>
      <c r="Y40" s="5" t="s">
        <v>184</v>
      </c>
    </row>
    <row r="41" spans="1:25" ht="21">
      <c r="A41" s="3" t="s">
        <v>185</v>
      </c>
      <c r="C41" s="4">
        <v>0</v>
      </c>
      <c r="E41" s="4">
        <v>0</v>
      </c>
      <c r="G41" s="4">
        <v>0</v>
      </c>
      <c r="I41" s="4">
        <v>200000</v>
      </c>
      <c r="K41" s="4">
        <v>5443395809</v>
      </c>
      <c r="M41" s="4">
        <v>0</v>
      </c>
      <c r="O41" s="4">
        <v>0</v>
      </c>
      <c r="Q41" s="4">
        <v>200000</v>
      </c>
      <c r="S41" s="4">
        <v>32767</v>
      </c>
      <c r="U41" s="4">
        <v>5443395809</v>
      </c>
      <c r="W41" s="4">
        <v>6514407270</v>
      </c>
      <c r="Y41" s="5" t="s">
        <v>186</v>
      </c>
    </row>
    <row r="42" spans="1:25" ht="21.75" thickBot="1">
      <c r="A42" s="3" t="s">
        <v>71</v>
      </c>
      <c r="C42" s="7">
        <f>SUM(C11:C41)</f>
        <v>22169178</v>
      </c>
      <c r="E42" s="7">
        <f>SUM(E11:E41)</f>
        <v>182657470624</v>
      </c>
      <c r="G42" s="7">
        <f>SUM(G11:G41)</f>
        <v>154626908359.81052</v>
      </c>
      <c r="I42" s="7">
        <f>SUM(I11:I41)</f>
        <v>2989952</v>
      </c>
      <c r="K42" s="7">
        <f>SUM(K11:K41)</f>
        <v>65382713071</v>
      </c>
      <c r="M42" s="7">
        <f>SUM(M11:M41)</f>
        <v>-15049973</v>
      </c>
      <c r="O42" s="7">
        <f>SUM(O11:O41)</f>
        <v>66357290956</v>
      </c>
      <c r="Q42" s="7">
        <f>SUM(Q11:Q41)</f>
        <v>10109157</v>
      </c>
      <c r="S42" s="7">
        <f>SUM(S11:S41)</f>
        <v>863279</v>
      </c>
      <c r="U42" s="7">
        <f>SUM(U11:U41)</f>
        <v>170419420967</v>
      </c>
      <c r="W42" s="7">
        <f>SUM(W11:W41)</f>
        <v>174527859047.68579</v>
      </c>
      <c r="Y42" s="8">
        <f>SUM(Y11:Y41)</f>
        <v>0</v>
      </c>
    </row>
    <row r="43" spans="1:25" ht="19.5" thickTop="1"/>
    <row r="45" spans="1:25" ht="24.75"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</sheetData>
  <sortState ref="A11:Y21">
    <sortCondition descending="1" ref="W11:W21"/>
  </sortState>
  <mergeCells count="23">
    <mergeCell ref="A2:Y2"/>
    <mergeCell ref="A1:Y1"/>
    <mergeCell ref="A3:Y3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rintOptions horizontalCentered="1" verticalCentere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"/>
  <sheetViews>
    <sheetView rightToLeft="1" view="pageBreakPreview" zoomScaleNormal="100" zoomScaleSheetLayoutView="100" workbookViewId="0">
      <selection activeCell="E21" sqref="E21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14" customFormat="1" ht="25.5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36" t="s">
        <v>1</v>
      </c>
      <c r="C7" s="41" t="str">
        <f>سهام!C8</f>
        <v>1400/03/31</v>
      </c>
      <c r="D7" s="41" t="s">
        <v>2</v>
      </c>
      <c r="E7" s="41" t="s">
        <v>2</v>
      </c>
      <c r="F7" s="41" t="s">
        <v>2</v>
      </c>
      <c r="G7" s="41" t="s">
        <v>2</v>
      </c>
      <c r="H7" s="41" t="s">
        <v>2</v>
      </c>
      <c r="I7" s="41" t="s">
        <v>2</v>
      </c>
      <c r="K7" s="41" t="str">
        <f>سهام!Q8</f>
        <v>1400/04/31</v>
      </c>
      <c r="L7" s="41" t="s">
        <v>4</v>
      </c>
      <c r="M7" s="41" t="s">
        <v>4</v>
      </c>
      <c r="N7" s="41" t="s">
        <v>4</v>
      </c>
      <c r="O7" s="41" t="s">
        <v>4</v>
      </c>
      <c r="P7" s="41" t="s">
        <v>4</v>
      </c>
      <c r="Q7" s="41" t="s">
        <v>4</v>
      </c>
    </row>
    <row r="8" spans="1:17" ht="30.75" thickBot="1">
      <c r="A8" s="41" t="s">
        <v>1</v>
      </c>
      <c r="C8" s="40" t="s">
        <v>13</v>
      </c>
      <c r="D8" s="9"/>
      <c r="E8" s="40" t="s">
        <v>14</v>
      </c>
      <c r="F8" s="9"/>
      <c r="G8" s="40" t="s">
        <v>15</v>
      </c>
      <c r="H8" s="9"/>
      <c r="I8" s="40" t="s">
        <v>16</v>
      </c>
      <c r="K8" s="40" t="s">
        <v>13</v>
      </c>
      <c r="L8" s="9"/>
      <c r="M8" s="40" t="s">
        <v>14</v>
      </c>
      <c r="N8" s="9"/>
      <c r="O8" s="40" t="s">
        <v>15</v>
      </c>
      <c r="P8" s="9"/>
      <c r="Q8" s="40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RowHeight="18.7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7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7" s="16" customFormat="1" ht="25.5">
      <c r="A5" s="34" t="s">
        <v>84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7" spans="1:37" ht="30.75" thickBot="1">
      <c r="A7" s="41" t="s">
        <v>17</v>
      </c>
      <c r="B7" s="41" t="s">
        <v>17</v>
      </c>
      <c r="C7" s="41" t="s">
        <v>17</v>
      </c>
      <c r="D7" s="41" t="s">
        <v>17</v>
      </c>
      <c r="E7" s="41" t="s">
        <v>17</v>
      </c>
      <c r="F7" s="41" t="s">
        <v>17</v>
      </c>
      <c r="G7" s="41" t="s">
        <v>17</v>
      </c>
      <c r="H7" s="41" t="s">
        <v>17</v>
      </c>
      <c r="I7" s="41" t="s">
        <v>17</v>
      </c>
      <c r="J7" s="41" t="s">
        <v>17</v>
      </c>
      <c r="K7" s="41" t="s">
        <v>17</v>
      </c>
      <c r="L7" s="41" t="s">
        <v>17</v>
      </c>
      <c r="M7" s="41" t="s">
        <v>17</v>
      </c>
      <c r="O7" s="41" t="str">
        <f>سهام!C8</f>
        <v>1400/03/31</v>
      </c>
      <c r="P7" s="41" t="s">
        <v>2</v>
      </c>
      <c r="Q7" s="41" t="s">
        <v>2</v>
      </c>
      <c r="R7" s="41" t="s">
        <v>2</v>
      </c>
      <c r="S7" s="41" t="s">
        <v>2</v>
      </c>
      <c r="U7" s="41" t="s">
        <v>3</v>
      </c>
      <c r="V7" s="41" t="s">
        <v>3</v>
      </c>
      <c r="W7" s="41" t="s">
        <v>3</v>
      </c>
      <c r="X7" s="41" t="s">
        <v>3</v>
      </c>
      <c r="Y7" s="41" t="s">
        <v>3</v>
      </c>
      <c r="Z7" s="41" t="s">
        <v>3</v>
      </c>
      <c r="AA7" s="41" t="s">
        <v>3</v>
      </c>
      <c r="AC7" s="41" t="str">
        <f>سهام!Q8</f>
        <v>1400/04/31</v>
      </c>
      <c r="AD7" s="41" t="s">
        <v>4</v>
      </c>
      <c r="AE7" s="41" t="s">
        <v>4</v>
      </c>
      <c r="AF7" s="41" t="s">
        <v>4</v>
      </c>
      <c r="AG7" s="41" t="s">
        <v>4</v>
      </c>
      <c r="AH7" s="41" t="s">
        <v>4</v>
      </c>
      <c r="AI7" s="41" t="s">
        <v>4</v>
      </c>
      <c r="AJ7" s="41" t="s">
        <v>4</v>
      </c>
      <c r="AK7" s="41" t="s">
        <v>4</v>
      </c>
    </row>
    <row r="8" spans="1:37" s="29" customFormat="1" ht="18">
      <c r="A8" s="44" t="s">
        <v>18</v>
      </c>
      <c r="B8" s="28"/>
      <c r="C8" s="44" t="s">
        <v>19</v>
      </c>
      <c r="D8" s="28"/>
      <c r="E8" s="44" t="s">
        <v>20</v>
      </c>
      <c r="F8" s="28"/>
      <c r="G8" s="44" t="s">
        <v>21</v>
      </c>
      <c r="H8" s="28"/>
      <c r="I8" s="44" t="s">
        <v>22</v>
      </c>
      <c r="J8" s="28"/>
      <c r="K8" s="44" t="s">
        <v>23</v>
      </c>
      <c r="L8" s="28"/>
      <c r="M8" s="44" t="s">
        <v>16</v>
      </c>
      <c r="O8" s="44" t="s">
        <v>5</v>
      </c>
      <c r="P8" s="28"/>
      <c r="Q8" s="44" t="s">
        <v>6</v>
      </c>
      <c r="R8" s="28"/>
      <c r="S8" s="44" t="s">
        <v>7</v>
      </c>
      <c r="U8" s="43" t="s">
        <v>8</v>
      </c>
      <c r="V8" s="43" t="s">
        <v>8</v>
      </c>
      <c r="W8" s="43" t="s">
        <v>8</v>
      </c>
      <c r="Y8" s="43" t="s">
        <v>9</v>
      </c>
      <c r="Z8" s="43" t="s">
        <v>9</v>
      </c>
      <c r="AA8" s="43" t="s">
        <v>9</v>
      </c>
      <c r="AC8" s="44" t="s">
        <v>5</v>
      </c>
      <c r="AD8" s="28"/>
      <c r="AE8" s="44" t="s">
        <v>24</v>
      </c>
      <c r="AF8" s="28"/>
      <c r="AG8" s="44" t="s">
        <v>6</v>
      </c>
      <c r="AH8" s="28"/>
      <c r="AI8" s="44" t="s">
        <v>7</v>
      </c>
      <c r="AJ8" s="28"/>
      <c r="AK8" s="44" t="s">
        <v>11</v>
      </c>
    </row>
    <row r="9" spans="1:37" s="29" customFormat="1" thickBot="1">
      <c r="A9" s="42" t="s">
        <v>18</v>
      </c>
      <c r="B9" s="30"/>
      <c r="C9" s="42" t="s">
        <v>19</v>
      </c>
      <c r="D9" s="30"/>
      <c r="E9" s="42" t="s">
        <v>20</v>
      </c>
      <c r="F9" s="30"/>
      <c r="G9" s="42" t="s">
        <v>21</v>
      </c>
      <c r="H9" s="30"/>
      <c r="I9" s="42" t="s">
        <v>22</v>
      </c>
      <c r="J9" s="30"/>
      <c r="K9" s="42" t="s">
        <v>23</v>
      </c>
      <c r="L9" s="30"/>
      <c r="M9" s="42" t="s">
        <v>16</v>
      </c>
      <c r="O9" s="42" t="s">
        <v>5</v>
      </c>
      <c r="P9" s="30"/>
      <c r="Q9" s="42" t="s">
        <v>6</v>
      </c>
      <c r="R9" s="30"/>
      <c r="S9" s="42" t="s">
        <v>7</v>
      </c>
      <c r="U9" s="42" t="s">
        <v>5</v>
      </c>
      <c r="V9" s="30"/>
      <c r="W9" s="42" t="s">
        <v>6</v>
      </c>
      <c r="Y9" s="42" t="s">
        <v>5</v>
      </c>
      <c r="Z9" s="30"/>
      <c r="AA9" s="42" t="s">
        <v>12</v>
      </c>
      <c r="AC9" s="42" t="s">
        <v>5</v>
      </c>
      <c r="AD9" s="30"/>
      <c r="AE9" s="42" t="s">
        <v>24</v>
      </c>
      <c r="AF9" s="30"/>
      <c r="AG9" s="42" t="s">
        <v>6</v>
      </c>
      <c r="AH9" s="30"/>
      <c r="AI9" s="42" t="s">
        <v>7</v>
      </c>
      <c r="AJ9" s="30"/>
      <c r="AK9" s="42" t="s">
        <v>11</v>
      </c>
    </row>
    <row r="10" spans="1:37" ht="21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14" customFormat="1" ht="25.5" customHeight="1">
      <c r="A5" s="45" t="s">
        <v>85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s="14" customFormat="1" ht="20.25">
      <c r="A6" s="45" t="s">
        <v>86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8" spans="1:13" ht="30.75" thickBot="1">
      <c r="A8" s="36" t="s">
        <v>1</v>
      </c>
      <c r="C8" s="41" t="str">
        <f>سهام!Q8</f>
        <v>1400/04/31</v>
      </c>
      <c r="D8" s="41" t="s">
        <v>4</v>
      </c>
      <c r="E8" s="41" t="s">
        <v>4</v>
      </c>
      <c r="F8" s="41" t="s">
        <v>4</v>
      </c>
      <c r="G8" s="41" t="s">
        <v>4</v>
      </c>
      <c r="H8" s="41" t="s">
        <v>4</v>
      </c>
      <c r="I8" s="41" t="s">
        <v>4</v>
      </c>
      <c r="J8" s="41" t="s">
        <v>4</v>
      </c>
      <c r="K8" s="41" t="s">
        <v>4</v>
      </c>
      <c r="L8" s="41" t="s">
        <v>4</v>
      </c>
      <c r="M8" s="41" t="s">
        <v>4</v>
      </c>
    </row>
    <row r="9" spans="1:13" ht="30.75" thickBot="1">
      <c r="A9" s="41" t="s">
        <v>1</v>
      </c>
      <c r="C9" s="40" t="s">
        <v>5</v>
      </c>
      <c r="D9" s="12"/>
      <c r="E9" s="40" t="s">
        <v>25</v>
      </c>
      <c r="F9" s="12"/>
      <c r="G9" s="40" t="s">
        <v>26</v>
      </c>
      <c r="H9" s="12"/>
      <c r="I9" s="40" t="s">
        <v>27</v>
      </c>
      <c r="J9" s="12"/>
      <c r="K9" s="40" t="s">
        <v>28</v>
      </c>
      <c r="L9" s="12"/>
      <c r="M9" s="40" t="s">
        <v>29</v>
      </c>
    </row>
    <row r="10" spans="1:13" ht="21">
      <c r="A10" s="3"/>
      <c r="E10" s="4"/>
      <c r="G10" s="4"/>
      <c r="I10" s="6"/>
      <c r="K10" s="4"/>
    </row>
    <row r="11" spans="1:13" ht="19.5" thickBot="1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Normal="100" zoomScaleSheetLayoutView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s="14" customFormat="1" ht="25.5">
      <c r="A5" s="34" t="s">
        <v>87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7" spans="1:31" ht="30.75" thickBot="1">
      <c r="A7" s="41" t="s">
        <v>30</v>
      </c>
      <c r="B7" s="41" t="s">
        <v>30</v>
      </c>
      <c r="C7" s="41" t="s">
        <v>30</v>
      </c>
      <c r="D7" s="41" t="s">
        <v>30</v>
      </c>
      <c r="E7" s="41" t="s">
        <v>30</v>
      </c>
      <c r="F7" s="41" t="s">
        <v>30</v>
      </c>
      <c r="G7" s="41" t="s">
        <v>30</v>
      </c>
      <c r="H7" s="41" t="s">
        <v>30</v>
      </c>
      <c r="I7" s="41" t="s">
        <v>30</v>
      </c>
      <c r="K7" s="41" t="str">
        <f>سهام!C8</f>
        <v>1400/03/31</v>
      </c>
      <c r="L7" s="41" t="s">
        <v>2</v>
      </c>
      <c r="M7" s="41" t="s">
        <v>2</v>
      </c>
      <c r="N7" s="41" t="s">
        <v>2</v>
      </c>
      <c r="O7" s="41" t="s">
        <v>2</v>
      </c>
      <c r="Q7" s="41" t="s">
        <v>3</v>
      </c>
      <c r="R7" s="41" t="s">
        <v>3</v>
      </c>
      <c r="S7" s="41" t="s">
        <v>3</v>
      </c>
      <c r="T7" s="41" t="s">
        <v>3</v>
      </c>
      <c r="U7" s="41" t="s">
        <v>3</v>
      </c>
      <c r="V7" s="41" t="s">
        <v>3</v>
      </c>
      <c r="W7" s="41" t="s">
        <v>3</v>
      </c>
      <c r="Y7" s="41" t="str">
        <f>سهام!Q8</f>
        <v>1400/04/31</v>
      </c>
      <c r="Z7" s="41" t="s">
        <v>4</v>
      </c>
      <c r="AA7" s="41" t="s">
        <v>4</v>
      </c>
      <c r="AB7" s="41" t="s">
        <v>4</v>
      </c>
      <c r="AC7" s="41" t="s">
        <v>4</v>
      </c>
      <c r="AD7" s="41" t="s">
        <v>4</v>
      </c>
      <c r="AE7" s="41" t="s">
        <v>4</v>
      </c>
    </row>
    <row r="8" spans="1:31" ht="30">
      <c r="A8" s="46" t="s">
        <v>31</v>
      </c>
      <c r="B8" s="10"/>
      <c r="C8" s="46" t="s">
        <v>22</v>
      </c>
      <c r="D8" s="10"/>
      <c r="E8" s="46" t="s">
        <v>23</v>
      </c>
      <c r="F8" s="10"/>
      <c r="G8" s="46" t="s">
        <v>32</v>
      </c>
      <c r="H8" s="10"/>
      <c r="I8" s="46" t="s">
        <v>20</v>
      </c>
      <c r="K8" s="46" t="s">
        <v>5</v>
      </c>
      <c r="L8" s="10"/>
      <c r="M8" s="46" t="s">
        <v>6</v>
      </c>
      <c r="N8" s="10"/>
      <c r="O8" s="46" t="s">
        <v>7</v>
      </c>
      <c r="Q8" s="46" t="s">
        <v>8</v>
      </c>
      <c r="R8" s="46" t="s">
        <v>8</v>
      </c>
      <c r="S8" s="46" t="s">
        <v>8</v>
      </c>
      <c r="T8" s="10"/>
      <c r="U8" s="46" t="s">
        <v>9</v>
      </c>
      <c r="V8" s="46" t="s">
        <v>9</v>
      </c>
      <c r="W8" s="46" t="s">
        <v>9</v>
      </c>
      <c r="Y8" s="46" t="s">
        <v>5</v>
      </c>
      <c r="Z8" s="10"/>
      <c r="AA8" s="46" t="s">
        <v>6</v>
      </c>
      <c r="AB8" s="10"/>
      <c r="AC8" s="46" t="s">
        <v>7</v>
      </c>
      <c r="AD8" s="10"/>
      <c r="AE8" s="46" t="s">
        <v>33</v>
      </c>
    </row>
    <row r="9" spans="1:31" ht="30.75" thickBot="1">
      <c r="A9" s="41" t="s">
        <v>31</v>
      </c>
      <c r="B9" s="11"/>
      <c r="C9" s="41" t="s">
        <v>22</v>
      </c>
      <c r="D9" s="11"/>
      <c r="E9" s="41" t="s">
        <v>23</v>
      </c>
      <c r="F9" s="11"/>
      <c r="G9" s="41" t="s">
        <v>32</v>
      </c>
      <c r="H9" s="11"/>
      <c r="I9" s="41" t="s">
        <v>20</v>
      </c>
      <c r="K9" s="41" t="s">
        <v>5</v>
      </c>
      <c r="L9" s="11"/>
      <c r="M9" s="41" t="s">
        <v>6</v>
      </c>
      <c r="N9" s="11"/>
      <c r="O9" s="41" t="s">
        <v>7</v>
      </c>
      <c r="Q9" s="41" t="s">
        <v>5</v>
      </c>
      <c r="R9" s="11"/>
      <c r="S9" s="41" t="s">
        <v>6</v>
      </c>
      <c r="T9" s="11"/>
      <c r="U9" s="41" t="s">
        <v>5</v>
      </c>
      <c r="V9" s="11"/>
      <c r="W9" s="41" t="s">
        <v>12</v>
      </c>
      <c r="Y9" s="41" t="s">
        <v>5</v>
      </c>
      <c r="Z9" s="11"/>
      <c r="AA9" s="41" t="s">
        <v>6</v>
      </c>
      <c r="AB9" s="11"/>
      <c r="AC9" s="41" t="s">
        <v>7</v>
      </c>
      <c r="AD9" s="11"/>
      <c r="AE9" s="41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5"/>
  <sheetViews>
    <sheetView rightToLeft="1" view="pageBreakPreview" zoomScaleNormal="100" zoomScaleSheetLayoutView="100" workbookViewId="0">
      <selection activeCell="G12" sqref="G12"/>
    </sheetView>
  </sheetViews>
  <sheetFormatPr defaultRowHeight="18.7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1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1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1" s="14" customFormat="1" ht="25.5">
      <c r="A5" s="34" t="s">
        <v>88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7" spans="1:21" ht="30.75" thickBot="1">
      <c r="A7" s="36" t="s">
        <v>34</v>
      </c>
      <c r="C7" s="41" t="s">
        <v>35</v>
      </c>
      <c r="D7" s="41" t="s">
        <v>35</v>
      </c>
      <c r="E7" s="41" t="s">
        <v>35</v>
      </c>
      <c r="F7" s="41" t="s">
        <v>35</v>
      </c>
      <c r="G7" s="41" t="s">
        <v>35</v>
      </c>
      <c r="H7" s="41" t="s">
        <v>35</v>
      </c>
      <c r="I7" s="41" t="s">
        <v>35</v>
      </c>
      <c r="K7" s="41" t="str">
        <f>سهام!C8</f>
        <v>1400/03/31</v>
      </c>
      <c r="M7" s="41" t="s">
        <v>3</v>
      </c>
      <c r="N7" s="41" t="s">
        <v>3</v>
      </c>
      <c r="O7" s="41" t="s">
        <v>3</v>
      </c>
      <c r="Q7" s="41" t="str">
        <f>سهام!Q8</f>
        <v>1400/04/31</v>
      </c>
      <c r="R7" s="41" t="s">
        <v>4</v>
      </c>
      <c r="S7" s="41" t="s">
        <v>4</v>
      </c>
    </row>
    <row r="8" spans="1:21" ht="30.75" thickBot="1">
      <c r="A8" s="41" t="s">
        <v>34</v>
      </c>
      <c r="C8" s="40" t="s">
        <v>36</v>
      </c>
      <c r="D8" s="12"/>
      <c r="E8" s="40" t="s">
        <v>37</v>
      </c>
      <c r="F8" s="12"/>
      <c r="G8" s="40" t="s">
        <v>38</v>
      </c>
      <c r="H8" s="12"/>
      <c r="I8" s="40" t="s">
        <v>23</v>
      </c>
      <c r="K8" s="40" t="s">
        <v>39</v>
      </c>
      <c r="M8" s="40" t="s">
        <v>40</v>
      </c>
      <c r="N8" s="12"/>
      <c r="O8" s="40" t="s">
        <v>41</v>
      </c>
      <c r="Q8" s="40" t="s">
        <v>39</v>
      </c>
      <c r="R8" s="12"/>
      <c r="S8" s="40" t="s">
        <v>33</v>
      </c>
    </row>
    <row r="9" spans="1:21" ht="21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93729562</v>
      </c>
      <c r="M9" s="4">
        <v>792492</v>
      </c>
      <c r="O9" s="4">
        <v>420000</v>
      </c>
      <c r="Q9" s="4">
        <v>94102054</v>
      </c>
      <c r="S9" s="4" t="s">
        <v>187</v>
      </c>
    </row>
    <row r="10" spans="1:21" ht="21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2524138249</v>
      </c>
      <c r="M10" s="4">
        <v>24799362250</v>
      </c>
      <c r="O10" s="4">
        <v>21831287783</v>
      </c>
      <c r="Q10" s="4">
        <v>5492212716</v>
      </c>
      <c r="S10" s="4" t="s">
        <v>188</v>
      </c>
    </row>
    <row r="11" spans="1:21" ht="21">
      <c r="A11" s="3" t="s">
        <v>103</v>
      </c>
      <c r="C11" s="4" t="s">
        <v>116</v>
      </c>
      <c r="E11" s="4" t="s">
        <v>42</v>
      </c>
      <c r="G11" s="4" t="s">
        <v>104</v>
      </c>
      <c r="I11" s="4">
        <v>0</v>
      </c>
      <c r="K11" s="4">
        <v>3474002</v>
      </c>
      <c r="M11" s="4">
        <v>25938</v>
      </c>
      <c r="O11" s="4">
        <v>420000</v>
      </c>
      <c r="Q11" s="4">
        <v>3079940</v>
      </c>
      <c r="S11" s="4" t="s">
        <v>119</v>
      </c>
    </row>
    <row r="12" spans="1:21" ht="21">
      <c r="A12" s="3" t="s">
        <v>106</v>
      </c>
      <c r="C12" s="4" t="s">
        <v>117</v>
      </c>
      <c r="E12" s="4" t="s">
        <v>43</v>
      </c>
      <c r="G12" s="4" t="s">
        <v>107</v>
      </c>
      <c r="I12" s="4">
        <v>0</v>
      </c>
      <c r="K12" s="4">
        <v>20000000</v>
      </c>
      <c r="M12" s="4">
        <v>0</v>
      </c>
      <c r="O12" s="4">
        <v>0</v>
      </c>
      <c r="Q12" s="4">
        <v>20000000</v>
      </c>
      <c r="S12" s="4" t="s">
        <v>121</v>
      </c>
    </row>
    <row r="13" spans="1:21" ht="21">
      <c r="A13" s="3" t="s">
        <v>189</v>
      </c>
      <c r="C13" s="4" t="s">
        <v>190</v>
      </c>
      <c r="E13" s="4" t="s">
        <v>43</v>
      </c>
      <c r="G13" s="4" t="s">
        <v>191</v>
      </c>
      <c r="I13" s="4">
        <v>0</v>
      </c>
      <c r="K13" s="20">
        <v>0</v>
      </c>
      <c r="M13" s="20">
        <v>200000</v>
      </c>
      <c r="O13" s="20">
        <v>0</v>
      </c>
      <c r="Q13" s="20">
        <v>200000</v>
      </c>
      <c r="S13" s="20" t="s">
        <v>119</v>
      </c>
    </row>
    <row r="14" spans="1:21" ht="21.75" thickBot="1">
      <c r="A14" s="32" t="s">
        <v>71</v>
      </c>
      <c r="B14" s="19"/>
      <c r="C14" s="20"/>
      <c r="D14" s="19"/>
      <c r="E14" s="20"/>
      <c r="F14" s="19"/>
      <c r="G14" s="20"/>
      <c r="H14" s="19"/>
      <c r="I14" s="20"/>
      <c r="J14" s="19"/>
      <c r="K14" s="7">
        <f>SUM(K9:K13)</f>
        <v>2641341813</v>
      </c>
      <c r="L14" s="19"/>
      <c r="M14" s="7">
        <f>SUM(M9:M13)</f>
        <v>24800380680</v>
      </c>
      <c r="N14" s="19"/>
      <c r="O14" s="7">
        <f>SUM(O9:O13)</f>
        <v>21832127783</v>
      </c>
      <c r="P14" s="19"/>
      <c r="Q14" s="7">
        <f>SUM(Q9:Q13)</f>
        <v>5609594710</v>
      </c>
      <c r="R14" s="19"/>
      <c r="S14" s="7">
        <f>SUM(S9:S13)</f>
        <v>0</v>
      </c>
    </row>
    <row r="15" spans="1:21" ht="19.5" thickTop="1"/>
  </sheetData>
  <mergeCells count="18">
    <mergeCell ref="C8"/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</mergeCells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3"/>
  <sheetViews>
    <sheetView rightToLeft="1" view="pageBreakPreview" zoomScaleNormal="100" zoomScaleSheetLayoutView="100" workbookViewId="0">
      <selection activeCell="C12" sqref="C12"/>
    </sheetView>
  </sheetViews>
  <sheetFormatPr defaultRowHeight="18.7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30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customFormat="1" ht="25.5">
      <c r="A5" s="34" t="s">
        <v>89</v>
      </c>
      <c r="B5" s="34"/>
      <c r="C5" s="34"/>
      <c r="D5" s="34"/>
      <c r="E5" s="34"/>
      <c r="F5" s="34"/>
      <c r="G5" s="34"/>
      <c r="H5" s="34"/>
      <c r="I5" s="24"/>
      <c r="K5" s="22"/>
      <c r="M5" s="22"/>
      <c r="O5" s="22"/>
    </row>
    <row r="7" spans="1:19" ht="30.75" thickBot="1">
      <c r="A7" s="41" t="s">
        <v>47</v>
      </c>
      <c r="B7" s="41" t="s">
        <v>47</v>
      </c>
      <c r="C7" s="41" t="s">
        <v>47</v>
      </c>
      <c r="D7" s="41" t="s">
        <v>47</v>
      </c>
      <c r="E7" s="41" t="s">
        <v>47</v>
      </c>
      <c r="F7" s="41" t="s">
        <v>47</v>
      </c>
      <c r="G7" s="41" t="s">
        <v>47</v>
      </c>
      <c r="I7" s="41" t="s">
        <v>48</v>
      </c>
      <c r="J7" s="41" t="s">
        <v>48</v>
      </c>
      <c r="K7" s="41" t="s">
        <v>48</v>
      </c>
      <c r="L7" s="41" t="s">
        <v>48</v>
      </c>
      <c r="M7" s="41" t="s">
        <v>48</v>
      </c>
      <c r="O7" s="41" t="s">
        <v>49</v>
      </c>
      <c r="P7" s="41" t="s">
        <v>49</v>
      </c>
      <c r="Q7" s="41" t="s">
        <v>49</v>
      </c>
      <c r="R7" s="41" t="s">
        <v>49</v>
      </c>
      <c r="S7" s="41" t="s">
        <v>49</v>
      </c>
    </row>
    <row r="8" spans="1:19" ht="30.75" thickBot="1">
      <c r="A8" s="40" t="s">
        <v>50</v>
      </c>
      <c r="B8" s="12"/>
      <c r="C8" s="40" t="s">
        <v>51</v>
      </c>
      <c r="D8" s="12"/>
      <c r="E8" s="40" t="s">
        <v>22</v>
      </c>
      <c r="F8" s="12"/>
      <c r="G8" s="40" t="s">
        <v>23</v>
      </c>
      <c r="I8" s="47" t="s">
        <v>52</v>
      </c>
      <c r="J8" s="12"/>
      <c r="K8" s="47" t="s">
        <v>53</v>
      </c>
      <c r="L8" s="12"/>
      <c r="M8" s="47" t="s">
        <v>54</v>
      </c>
      <c r="O8" s="47" t="s">
        <v>52</v>
      </c>
      <c r="P8" s="12"/>
      <c r="Q8" s="40" t="s">
        <v>53</v>
      </c>
      <c r="R8" s="12"/>
      <c r="S8" s="40" t="s">
        <v>54</v>
      </c>
    </row>
    <row r="9" spans="1:19" ht="21">
      <c r="A9" s="3" t="s">
        <v>45</v>
      </c>
      <c r="C9" s="4">
        <v>1</v>
      </c>
      <c r="E9" s="4" t="s">
        <v>55</v>
      </c>
      <c r="G9" s="4">
        <v>0</v>
      </c>
      <c r="I9" s="4">
        <v>792492</v>
      </c>
      <c r="K9" s="4">
        <v>0</v>
      </c>
      <c r="M9" s="4">
        <v>792492</v>
      </c>
      <c r="O9" s="4">
        <v>3115839</v>
      </c>
      <c r="Q9" s="4">
        <v>0</v>
      </c>
      <c r="S9" s="4">
        <v>3115839</v>
      </c>
    </row>
    <row r="10" spans="1:19" ht="21">
      <c r="A10" s="3" t="s">
        <v>44</v>
      </c>
      <c r="C10" s="4">
        <v>27</v>
      </c>
      <c r="E10" s="4" t="s">
        <v>55</v>
      </c>
      <c r="G10" s="4">
        <v>0</v>
      </c>
      <c r="I10" s="4">
        <v>10472600</v>
      </c>
      <c r="K10" s="4">
        <v>0</v>
      </c>
      <c r="M10" s="4">
        <v>10472600</v>
      </c>
      <c r="O10" s="4">
        <v>23157702</v>
      </c>
      <c r="Q10" s="4">
        <v>0</v>
      </c>
      <c r="S10" s="4">
        <v>23157702</v>
      </c>
    </row>
    <row r="11" spans="1:19" ht="21">
      <c r="A11" s="3" t="s">
        <v>103</v>
      </c>
      <c r="C11" s="4">
        <v>17</v>
      </c>
      <c r="E11" s="4" t="s">
        <v>55</v>
      </c>
      <c r="G11" s="4">
        <v>0</v>
      </c>
      <c r="I11" s="4">
        <v>25938</v>
      </c>
      <c r="K11" s="4">
        <v>0</v>
      </c>
      <c r="M11" s="4">
        <v>25938</v>
      </c>
      <c r="O11" s="4">
        <v>115432</v>
      </c>
      <c r="Q11" s="4">
        <v>0</v>
      </c>
      <c r="S11" s="4">
        <v>115432</v>
      </c>
    </row>
    <row r="12" spans="1:19" ht="19.5" thickBot="1">
      <c r="A12" s="2" t="s">
        <v>71</v>
      </c>
      <c r="I12" s="23">
        <f>SUM(I9:I11)</f>
        <v>11291030</v>
      </c>
      <c r="K12" s="23">
        <f>SUM(K9:K11)</f>
        <v>0</v>
      </c>
      <c r="M12" s="23">
        <f>SUM(M9:M11)</f>
        <v>11291030</v>
      </c>
      <c r="O12" s="23">
        <f>SUM(O9:O11)</f>
        <v>26388973</v>
      </c>
      <c r="Q12" s="7">
        <f>SUM(Q9:Q11)</f>
        <v>0</v>
      </c>
      <c r="S12" s="7">
        <f>SUM(S9:S11)</f>
        <v>26388973</v>
      </c>
    </row>
    <row r="13" spans="1:19" ht="19.5" thickTop="1"/>
  </sheetData>
  <sortState ref="A9:S35">
    <sortCondition descending="1" ref="S9:S3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  <mergeCell ref="A5:H5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"/>
  <sheetViews>
    <sheetView rightToLeft="1" view="pageBreakPreview" topLeftCell="B1" zoomScaleNormal="100" zoomScaleSheetLayoutView="100" workbookViewId="0">
      <selection activeCell="I10" sqref="I10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2" ht="30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2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2" s="17" customFormat="1" ht="25.5">
      <c r="A5" s="34" t="s">
        <v>66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7" spans="1:22" ht="30.75" thickBot="1">
      <c r="A7" s="36" t="s">
        <v>1</v>
      </c>
      <c r="C7" s="41" t="s">
        <v>56</v>
      </c>
      <c r="D7" s="41" t="s">
        <v>56</v>
      </c>
      <c r="E7" s="41" t="s">
        <v>56</v>
      </c>
      <c r="F7" s="41" t="s">
        <v>56</v>
      </c>
      <c r="G7" s="41" t="s">
        <v>56</v>
      </c>
      <c r="I7" s="41" t="s">
        <v>48</v>
      </c>
      <c r="J7" s="41" t="s">
        <v>48</v>
      </c>
      <c r="K7" s="41" t="s">
        <v>48</v>
      </c>
      <c r="L7" s="41" t="s">
        <v>48</v>
      </c>
      <c r="M7" s="41" t="s">
        <v>48</v>
      </c>
      <c r="O7" s="41" t="s">
        <v>49</v>
      </c>
      <c r="P7" s="41" t="s">
        <v>49</v>
      </c>
      <c r="Q7" s="41" t="s">
        <v>49</v>
      </c>
      <c r="R7" s="41" t="s">
        <v>49</v>
      </c>
      <c r="S7" s="41" t="s">
        <v>49</v>
      </c>
    </row>
    <row r="8" spans="1:22" ht="30.75" thickBot="1">
      <c r="A8" s="41" t="s">
        <v>1</v>
      </c>
      <c r="C8" s="40" t="s">
        <v>57</v>
      </c>
      <c r="D8" s="12"/>
      <c r="E8" s="40" t="s">
        <v>58</v>
      </c>
      <c r="F8" s="12"/>
      <c r="G8" s="40" t="s">
        <v>59</v>
      </c>
      <c r="I8" s="40" t="s">
        <v>60</v>
      </c>
      <c r="J8" s="12"/>
      <c r="K8" s="40" t="s">
        <v>53</v>
      </c>
      <c r="L8" s="12"/>
      <c r="M8" s="40" t="s">
        <v>61</v>
      </c>
      <c r="O8" s="40" t="s">
        <v>60</v>
      </c>
      <c r="P8" s="12"/>
      <c r="Q8" s="47" t="s">
        <v>53</v>
      </c>
      <c r="R8" s="12"/>
      <c r="S8" s="40" t="s">
        <v>61</v>
      </c>
    </row>
    <row r="9" spans="1:22" ht="21">
      <c r="A9" s="3" t="s">
        <v>142</v>
      </c>
      <c r="C9" s="4" t="s">
        <v>150</v>
      </c>
      <c r="E9" s="4">
        <v>75000</v>
      </c>
      <c r="G9" s="4">
        <v>4500</v>
      </c>
      <c r="I9" s="4">
        <v>0</v>
      </c>
      <c r="K9" s="4">
        <v>0</v>
      </c>
      <c r="M9" s="4">
        <v>0</v>
      </c>
      <c r="O9" s="4">
        <v>337500000</v>
      </c>
      <c r="Q9" s="4">
        <v>0</v>
      </c>
      <c r="S9" s="4">
        <v>337500000</v>
      </c>
    </row>
    <row r="10" spans="1:22" ht="21">
      <c r="A10" s="3" t="s">
        <v>138</v>
      </c>
      <c r="C10" s="4" t="s">
        <v>192</v>
      </c>
      <c r="E10" s="4">
        <v>300000</v>
      </c>
      <c r="G10" s="4">
        <v>3000</v>
      </c>
      <c r="I10" s="4">
        <v>900000000</v>
      </c>
      <c r="K10" s="4">
        <v>126148410</v>
      </c>
      <c r="M10" s="4">
        <v>773851590</v>
      </c>
      <c r="O10" s="4">
        <v>900000000</v>
      </c>
      <c r="Q10" s="4">
        <v>126148410</v>
      </c>
      <c r="S10" s="4">
        <v>773851590</v>
      </c>
    </row>
    <row r="11" spans="1:22" ht="21">
      <c r="A11" s="3" t="s">
        <v>139</v>
      </c>
      <c r="C11" s="4" t="s">
        <v>193</v>
      </c>
      <c r="E11" s="4">
        <v>280000</v>
      </c>
      <c r="G11" s="4">
        <v>850</v>
      </c>
      <c r="I11" s="4">
        <v>238000000</v>
      </c>
      <c r="K11" s="4">
        <v>14252415</v>
      </c>
      <c r="M11" s="4">
        <v>223747585</v>
      </c>
      <c r="O11" s="4">
        <v>238000000</v>
      </c>
      <c r="Q11" s="4">
        <v>14252415</v>
      </c>
      <c r="S11" s="4">
        <v>223747585</v>
      </c>
    </row>
    <row r="12" spans="1:22" ht="21">
      <c r="A12" s="3" t="s">
        <v>113</v>
      </c>
      <c r="C12" s="4" t="s">
        <v>194</v>
      </c>
      <c r="E12" s="4">
        <v>400000</v>
      </c>
      <c r="G12" s="4">
        <v>600</v>
      </c>
      <c r="I12" s="4">
        <v>240000000</v>
      </c>
      <c r="K12" s="4">
        <v>9927774</v>
      </c>
      <c r="M12" s="4">
        <v>230072226</v>
      </c>
      <c r="O12" s="4">
        <v>240000000</v>
      </c>
      <c r="Q12" s="4">
        <v>9927774</v>
      </c>
      <c r="S12" s="4">
        <v>230072226</v>
      </c>
    </row>
    <row r="13" spans="1:22" ht="21">
      <c r="A13" s="3" t="s">
        <v>120</v>
      </c>
      <c r="C13" s="4" t="s">
        <v>151</v>
      </c>
      <c r="E13" s="4">
        <v>302918</v>
      </c>
      <c r="G13" s="4">
        <v>4650</v>
      </c>
      <c r="I13" s="4">
        <v>0</v>
      </c>
      <c r="K13" s="4">
        <v>0</v>
      </c>
      <c r="M13" s="4">
        <v>0</v>
      </c>
      <c r="O13" s="4">
        <v>1408568700</v>
      </c>
      <c r="Q13" s="4">
        <v>145355984</v>
      </c>
      <c r="S13" s="4">
        <v>1263212716</v>
      </c>
    </row>
    <row r="14" spans="1:22" ht="21">
      <c r="A14" s="3" t="s">
        <v>130</v>
      </c>
      <c r="C14" s="4" t="s">
        <v>195</v>
      </c>
      <c r="E14" s="4">
        <v>700000</v>
      </c>
      <c r="G14" s="4">
        <v>135</v>
      </c>
      <c r="I14" s="4">
        <v>94500000</v>
      </c>
      <c r="K14" s="4">
        <v>3909061</v>
      </c>
      <c r="M14" s="4">
        <v>90590939</v>
      </c>
      <c r="O14" s="4">
        <v>94500000</v>
      </c>
      <c r="Q14" s="4">
        <v>3909061</v>
      </c>
      <c r="S14" s="4">
        <v>90590939</v>
      </c>
    </row>
    <row r="15" spans="1:22" ht="21">
      <c r="A15" s="3" t="s">
        <v>126</v>
      </c>
      <c r="C15" s="4" t="s">
        <v>196</v>
      </c>
      <c r="E15" s="4">
        <v>573500</v>
      </c>
      <c r="G15" s="4">
        <v>800</v>
      </c>
      <c r="I15" s="4">
        <v>458800000</v>
      </c>
      <c r="K15" s="4">
        <v>29960051</v>
      </c>
      <c r="M15" s="4">
        <v>428839949</v>
      </c>
      <c r="O15" s="4">
        <v>458800000</v>
      </c>
      <c r="Q15" s="4">
        <v>29960051</v>
      </c>
      <c r="S15" s="4">
        <v>428839949</v>
      </c>
    </row>
    <row r="16" spans="1:22" ht="21">
      <c r="A16" s="3" t="s">
        <v>140</v>
      </c>
      <c r="C16" s="4" t="s">
        <v>197</v>
      </c>
      <c r="E16" s="4">
        <v>48172</v>
      </c>
      <c r="G16" s="4">
        <v>5200</v>
      </c>
      <c r="I16" s="4">
        <v>250494400</v>
      </c>
      <c r="K16" s="4">
        <v>35363915</v>
      </c>
      <c r="M16" s="4">
        <v>215130485</v>
      </c>
      <c r="O16" s="4">
        <v>250494400</v>
      </c>
      <c r="Q16" s="4">
        <v>35363915</v>
      </c>
      <c r="S16" s="4">
        <v>215130485</v>
      </c>
    </row>
    <row r="17" spans="1:19" ht="21">
      <c r="A17" s="3" t="s">
        <v>109</v>
      </c>
      <c r="C17" s="4" t="s">
        <v>198</v>
      </c>
      <c r="E17" s="4">
        <v>1741896</v>
      </c>
      <c r="G17" s="4">
        <v>66</v>
      </c>
      <c r="I17" s="4">
        <v>114965136</v>
      </c>
      <c r="K17" s="4">
        <v>16288417</v>
      </c>
      <c r="M17" s="4">
        <v>98676719</v>
      </c>
      <c r="O17" s="4">
        <v>114965136</v>
      </c>
      <c r="Q17" s="4">
        <v>16288417</v>
      </c>
      <c r="S17" s="4">
        <v>98676719</v>
      </c>
    </row>
    <row r="18" spans="1:19" ht="21">
      <c r="A18" s="3" t="s">
        <v>110</v>
      </c>
      <c r="C18" s="4" t="s">
        <v>199</v>
      </c>
      <c r="E18" s="4">
        <v>168000</v>
      </c>
      <c r="G18" s="4">
        <v>3850</v>
      </c>
      <c r="I18" s="4">
        <v>646800000</v>
      </c>
      <c r="K18" s="4">
        <v>90985992</v>
      </c>
      <c r="M18" s="4">
        <v>555814008</v>
      </c>
      <c r="O18" s="4">
        <v>646800000</v>
      </c>
      <c r="Q18" s="4">
        <v>90985992</v>
      </c>
      <c r="S18" s="4">
        <v>555814008</v>
      </c>
    </row>
    <row r="19" spans="1:19" ht="21">
      <c r="A19" s="3" t="s">
        <v>134</v>
      </c>
      <c r="C19" s="4" t="s">
        <v>145</v>
      </c>
      <c r="E19" s="4">
        <v>130000</v>
      </c>
      <c r="G19" s="4">
        <v>10000</v>
      </c>
      <c r="I19" s="4">
        <v>0</v>
      </c>
      <c r="K19" s="4">
        <v>0</v>
      </c>
      <c r="M19" s="4">
        <v>0</v>
      </c>
      <c r="O19" s="4">
        <v>1300000000</v>
      </c>
      <c r="Q19" s="4">
        <v>0</v>
      </c>
      <c r="S19" s="4">
        <v>1300000000</v>
      </c>
    </row>
    <row r="20" spans="1:19" ht="21">
      <c r="A20" s="3" t="s">
        <v>136</v>
      </c>
      <c r="C20" s="4" t="s">
        <v>146</v>
      </c>
      <c r="E20" s="4">
        <v>234000</v>
      </c>
      <c r="G20" s="4">
        <v>630</v>
      </c>
      <c r="I20" s="4">
        <v>0</v>
      </c>
      <c r="K20" s="4">
        <v>0</v>
      </c>
      <c r="M20" s="4">
        <v>0</v>
      </c>
      <c r="O20" s="4">
        <v>147420000</v>
      </c>
      <c r="Q20" s="4">
        <v>0</v>
      </c>
      <c r="S20" s="4">
        <v>147420000</v>
      </c>
    </row>
    <row r="21" spans="1:19" ht="21">
      <c r="A21" s="3" t="s">
        <v>129</v>
      </c>
      <c r="C21" s="4" t="s">
        <v>150</v>
      </c>
      <c r="E21" s="4">
        <v>1135</v>
      </c>
      <c r="G21" s="4">
        <v>2000</v>
      </c>
      <c r="I21" s="4">
        <v>0</v>
      </c>
      <c r="K21" s="4">
        <v>0</v>
      </c>
      <c r="M21" s="4">
        <v>0</v>
      </c>
      <c r="O21" s="4">
        <v>2270000</v>
      </c>
      <c r="Q21" s="4">
        <v>0</v>
      </c>
      <c r="S21" s="4">
        <v>2270000</v>
      </c>
    </row>
    <row r="22" spans="1:19" ht="21">
      <c r="A22" s="3" t="s">
        <v>128</v>
      </c>
      <c r="C22" s="4" t="s">
        <v>152</v>
      </c>
      <c r="E22" s="4">
        <v>119592</v>
      </c>
      <c r="G22" s="4">
        <v>10000</v>
      </c>
      <c r="I22" s="4">
        <v>0</v>
      </c>
      <c r="K22" s="4">
        <v>0</v>
      </c>
      <c r="M22" s="4">
        <v>0</v>
      </c>
      <c r="O22" s="4">
        <v>1195920000</v>
      </c>
      <c r="Q22" s="4">
        <v>39600000</v>
      </c>
      <c r="S22" s="4">
        <v>1156320000</v>
      </c>
    </row>
    <row r="23" spans="1:19" ht="21.75" thickBot="1">
      <c r="A23" s="3" t="s">
        <v>71</v>
      </c>
      <c r="I23" s="7">
        <f>SUM(I9:I22)</f>
        <v>2943559536</v>
      </c>
      <c r="K23" s="7">
        <f>SUM(K9:K22)</f>
        <v>326836035</v>
      </c>
      <c r="M23" s="7">
        <f>SUM(M9:M22)</f>
        <v>2616723501</v>
      </c>
      <c r="O23" s="7">
        <f>SUM(O9:O22)</f>
        <v>7335238236</v>
      </c>
      <c r="Q23" s="23">
        <f>SUM(Q9:Q22)</f>
        <v>511792019</v>
      </c>
      <c r="S23" s="7">
        <f>SUM(S9:S22)</f>
        <v>6823446217</v>
      </c>
    </row>
    <row r="24" spans="1:19" ht="19.5" thickTop="1"/>
  </sheetData>
  <sortState ref="A9:S15">
    <sortCondition descending="1" ref="S9:S1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  <mergeCell ref="A5:V5"/>
  </mergeCells>
  <pageMargins left="0.7" right="0.7" top="0.75" bottom="0.75" header="0.3" footer="0.3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rightToLeft="1" view="pageBreakPreview" topLeftCell="A3" zoomScaleNormal="100" zoomScaleSheetLayoutView="100" workbookViewId="0">
      <selection activeCell="A9" sqref="A9:Q38"/>
    </sheetView>
  </sheetViews>
  <sheetFormatPr defaultRowHeight="18.7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customFormat="1" ht="25.5">
      <c r="A5" s="34" t="s">
        <v>90</v>
      </c>
      <c r="B5" s="34"/>
      <c r="C5" s="34"/>
      <c r="D5" s="34"/>
      <c r="E5" s="34"/>
      <c r="F5" s="34"/>
      <c r="G5" s="34"/>
      <c r="H5" s="34"/>
      <c r="I5" s="22"/>
      <c r="Q5" s="22"/>
    </row>
    <row r="7" spans="1:17" s="29" customFormat="1" thickBot="1">
      <c r="A7" s="50" t="s">
        <v>1</v>
      </c>
      <c r="C7" s="42" t="s">
        <v>48</v>
      </c>
      <c r="D7" s="42" t="s">
        <v>48</v>
      </c>
      <c r="E7" s="42" t="s">
        <v>48</v>
      </c>
      <c r="F7" s="42" t="s">
        <v>48</v>
      </c>
      <c r="G7" s="42" t="s">
        <v>48</v>
      </c>
      <c r="H7" s="42" t="s">
        <v>48</v>
      </c>
      <c r="I7" s="42" t="s">
        <v>48</v>
      </c>
      <c r="K7" s="42" t="s">
        <v>49</v>
      </c>
      <c r="L7" s="42" t="s">
        <v>49</v>
      </c>
      <c r="M7" s="42" t="s">
        <v>49</v>
      </c>
      <c r="N7" s="42" t="s">
        <v>49</v>
      </c>
      <c r="O7" s="42" t="s">
        <v>49</v>
      </c>
      <c r="P7" s="42" t="s">
        <v>49</v>
      </c>
      <c r="Q7" s="42" t="s">
        <v>49</v>
      </c>
    </row>
    <row r="8" spans="1:17" s="29" customFormat="1" ht="54" customHeight="1" thickBot="1">
      <c r="A8" s="42" t="s">
        <v>1</v>
      </c>
      <c r="C8" s="48" t="s">
        <v>5</v>
      </c>
      <c r="D8" s="31"/>
      <c r="E8" s="48" t="s">
        <v>62</v>
      </c>
      <c r="F8" s="31"/>
      <c r="G8" s="48" t="s">
        <v>63</v>
      </c>
      <c r="H8" s="31"/>
      <c r="I8" s="49" t="s">
        <v>64</v>
      </c>
      <c r="K8" s="48" t="s">
        <v>5</v>
      </c>
      <c r="L8" s="31"/>
      <c r="M8" s="48" t="s">
        <v>62</v>
      </c>
      <c r="N8" s="31"/>
      <c r="O8" s="48" t="s">
        <v>63</v>
      </c>
      <c r="P8" s="31"/>
      <c r="Q8" s="49" t="s">
        <v>64</v>
      </c>
    </row>
    <row r="9" spans="1:17" ht="21">
      <c r="A9" s="3" t="s">
        <v>173</v>
      </c>
      <c r="C9" s="4">
        <v>500000</v>
      </c>
      <c r="E9" s="4">
        <v>6390250425</v>
      </c>
      <c r="G9" s="4">
        <v>6307722199</v>
      </c>
      <c r="I9" s="4">
        <v>82528226</v>
      </c>
      <c r="K9" s="4">
        <v>500000</v>
      </c>
      <c r="M9" s="4">
        <v>6390250425</v>
      </c>
      <c r="O9" s="4">
        <v>6307722199</v>
      </c>
      <c r="Q9" s="4">
        <v>82528226</v>
      </c>
    </row>
    <row r="10" spans="1:17" ht="21">
      <c r="A10" s="3" t="s">
        <v>102</v>
      </c>
      <c r="C10" s="4">
        <v>9000</v>
      </c>
      <c r="E10" s="4">
        <v>638597601</v>
      </c>
      <c r="G10" s="4">
        <v>639841157</v>
      </c>
      <c r="I10" s="4">
        <v>-1243556</v>
      </c>
      <c r="K10" s="4">
        <v>9000</v>
      </c>
      <c r="M10" s="4">
        <v>638597601</v>
      </c>
      <c r="O10" s="4">
        <v>625996589</v>
      </c>
      <c r="Q10" s="4">
        <v>12601012</v>
      </c>
    </row>
    <row r="11" spans="1:17" ht="21">
      <c r="A11" s="3" t="s">
        <v>134</v>
      </c>
      <c r="C11" s="4">
        <v>130000</v>
      </c>
      <c r="E11" s="4">
        <v>10440208935</v>
      </c>
      <c r="G11" s="4">
        <v>9133729020</v>
      </c>
      <c r="I11" s="4">
        <v>1306479915</v>
      </c>
      <c r="K11" s="4">
        <v>130000</v>
      </c>
      <c r="M11" s="4">
        <v>10440208935</v>
      </c>
      <c r="O11" s="4">
        <v>10622301257</v>
      </c>
      <c r="Q11" s="4">
        <v>-182092322</v>
      </c>
    </row>
    <row r="12" spans="1:17" ht="21">
      <c r="A12" s="3" t="s">
        <v>185</v>
      </c>
      <c r="C12" s="4">
        <v>200000</v>
      </c>
      <c r="E12" s="4">
        <v>6514407270</v>
      </c>
      <c r="G12" s="4">
        <v>5443395809</v>
      </c>
      <c r="I12" s="4">
        <v>1071011461</v>
      </c>
      <c r="K12" s="4">
        <v>200000</v>
      </c>
      <c r="M12" s="4">
        <v>6514407270</v>
      </c>
      <c r="O12" s="4">
        <v>5443395809</v>
      </c>
      <c r="Q12" s="4">
        <v>1071011461</v>
      </c>
    </row>
    <row r="13" spans="1:17" ht="21">
      <c r="A13" s="3" t="s">
        <v>175</v>
      </c>
      <c r="C13" s="4">
        <v>642215</v>
      </c>
      <c r="E13" s="4">
        <v>6613759982</v>
      </c>
      <c r="G13" s="4">
        <v>6539690574</v>
      </c>
      <c r="I13" s="4">
        <v>74069408</v>
      </c>
      <c r="K13" s="4">
        <v>642215</v>
      </c>
      <c r="M13" s="4">
        <v>6613759982</v>
      </c>
      <c r="O13" s="4">
        <v>6539690574</v>
      </c>
      <c r="Q13" s="4">
        <v>74069408</v>
      </c>
    </row>
    <row r="14" spans="1:17" ht="21">
      <c r="A14" s="3" t="s">
        <v>135</v>
      </c>
      <c r="C14" s="4">
        <v>800000</v>
      </c>
      <c r="E14" s="4">
        <v>4386543840</v>
      </c>
      <c r="G14" s="4">
        <v>3598461000</v>
      </c>
      <c r="I14" s="4">
        <v>788082840</v>
      </c>
      <c r="K14" s="4">
        <v>800000</v>
      </c>
      <c r="M14" s="4">
        <v>4386543840</v>
      </c>
      <c r="O14" s="4">
        <v>4253347116</v>
      </c>
      <c r="Q14" s="4">
        <v>133196724</v>
      </c>
    </row>
    <row r="15" spans="1:17" ht="21">
      <c r="A15" s="3" t="s">
        <v>110</v>
      </c>
      <c r="C15" s="4">
        <v>786721</v>
      </c>
      <c r="E15" s="4">
        <v>2924047597</v>
      </c>
      <c r="G15" s="4">
        <v>3566884485</v>
      </c>
      <c r="I15" s="4">
        <v>-642836887</v>
      </c>
      <c r="K15" s="4">
        <v>786721</v>
      </c>
      <c r="M15" s="4">
        <v>2924047597</v>
      </c>
      <c r="O15" s="4">
        <v>4859711707</v>
      </c>
      <c r="Q15" s="4">
        <v>-1935664109</v>
      </c>
    </row>
    <row r="16" spans="1:17" ht="21">
      <c r="A16" s="3" t="s">
        <v>112</v>
      </c>
      <c r="C16" s="4">
        <v>83240</v>
      </c>
      <c r="E16" s="4">
        <v>10794048984</v>
      </c>
      <c r="G16" s="4">
        <v>8974492548</v>
      </c>
      <c r="I16" s="4">
        <v>1819556436</v>
      </c>
      <c r="K16" s="4">
        <v>83240</v>
      </c>
      <c r="M16" s="4">
        <v>10794048984</v>
      </c>
      <c r="O16" s="4">
        <v>8666091264</v>
      </c>
      <c r="Q16" s="4">
        <v>2127957720</v>
      </c>
    </row>
    <row r="17" spans="1:17" ht="21">
      <c r="A17" s="3" t="s">
        <v>129</v>
      </c>
      <c r="C17" s="4">
        <v>3973</v>
      </c>
      <c r="E17" s="4">
        <v>72719577</v>
      </c>
      <c r="G17" s="4">
        <v>59213774</v>
      </c>
      <c r="I17" s="4">
        <v>13505803</v>
      </c>
      <c r="K17" s="4">
        <v>3973</v>
      </c>
      <c r="M17" s="4">
        <v>72719577</v>
      </c>
      <c r="O17" s="4">
        <v>75465040</v>
      </c>
      <c r="Q17" s="4">
        <v>-2745462</v>
      </c>
    </row>
    <row r="18" spans="1:17" ht="21">
      <c r="A18" s="3" t="s">
        <v>128</v>
      </c>
      <c r="C18" s="4">
        <v>79592</v>
      </c>
      <c r="E18" s="4">
        <v>5385591366</v>
      </c>
      <c r="G18" s="4">
        <v>4370323264</v>
      </c>
      <c r="I18" s="4">
        <v>1015268102</v>
      </c>
      <c r="K18" s="4">
        <v>79592</v>
      </c>
      <c r="M18" s="4">
        <v>5385591366</v>
      </c>
      <c r="O18" s="4">
        <v>5501558224</v>
      </c>
      <c r="Q18" s="4">
        <v>-115966857</v>
      </c>
    </row>
    <row r="19" spans="1:17" ht="21">
      <c r="A19" s="3" t="s">
        <v>179</v>
      </c>
      <c r="C19" s="4">
        <v>470728</v>
      </c>
      <c r="E19" s="4">
        <v>10472210028</v>
      </c>
      <c r="G19" s="4">
        <v>9985474416</v>
      </c>
      <c r="I19" s="4">
        <v>486735612</v>
      </c>
      <c r="K19" s="4">
        <v>470728</v>
      </c>
      <c r="M19" s="4">
        <v>10472210028</v>
      </c>
      <c r="O19" s="4">
        <v>9985474416</v>
      </c>
      <c r="Q19" s="4">
        <v>486735612</v>
      </c>
    </row>
    <row r="20" spans="1:17" ht="21">
      <c r="A20" s="3" t="s">
        <v>142</v>
      </c>
      <c r="C20" s="4">
        <v>139860</v>
      </c>
      <c r="E20" s="4">
        <v>5053661729</v>
      </c>
      <c r="G20" s="4">
        <v>4342267557</v>
      </c>
      <c r="I20" s="4">
        <v>711394172</v>
      </c>
      <c r="K20" s="4">
        <v>139860</v>
      </c>
      <c r="M20" s="4">
        <v>5053661729</v>
      </c>
      <c r="O20" s="4">
        <v>3134231053</v>
      </c>
      <c r="Q20" s="4">
        <v>1919430676</v>
      </c>
    </row>
    <row r="21" spans="1:17" ht="21">
      <c r="A21" s="3" t="s">
        <v>177</v>
      </c>
      <c r="C21" s="4">
        <v>791365</v>
      </c>
      <c r="E21" s="4">
        <v>14002483532</v>
      </c>
      <c r="G21" s="4">
        <v>13432432323</v>
      </c>
      <c r="I21" s="4">
        <v>570051209</v>
      </c>
      <c r="K21" s="4">
        <v>791365</v>
      </c>
      <c r="M21" s="4">
        <v>14002483532</v>
      </c>
      <c r="O21" s="4">
        <v>13432432323</v>
      </c>
      <c r="Q21" s="4">
        <v>570051209</v>
      </c>
    </row>
    <row r="22" spans="1:17" ht="21">
      <c r="A22" s="3" t="s">
        <v>138</v>
      </c>
      <c r="C22" s="4">
        <v>300000</v>
      </c>
      <c r="E22" s="4">
        <v>12241725750</v>
      </c>
      <c r="G22" s="4">
        <v>12249983678</v>
      </c>
      <c r="I22" s="4">
        <v>-8257928</v>
      </c>
      <c r="K22" s="4">
        <v>300000</v>
      </c>
      <c r="M22" s="4">
        <v>12241725750</v>
      </c>
      <c r="O22" s="4">
        <v>11983655746</v>
      </c>
      <c r="Q22" s="4">
        <v>258070004</v>
      </c>
    </row>
    <row r="23" spans="1:17" ht="21">
      <c r="A23" s="3" t="s">
        <v>139</v>
      </c>
      <c r="C23" s="4">
        <v>280000</v>
      </c>
      <c r="E23" s="4">
        <v>5753163780</v>
      </c>
      <c r="G23" s="4">
        <v>6259731660</v>
      </c>
      <c r="I23" s="4">
        <v>-506567880</v>
      </c>
      <c r="K23" s="4">
        <v>280000</v>
      </c>
      <c r="M23" s="4">
        <v>5753163780</v>
      </c>
      <c r="O23" s="4">
        <v>4696153929</v>
      </c>
      <c r="Q23" s="4">
        <v>1057009851</v>
      </c>
    </row>
    <row r="24" spans="1:17" ht="21">
      <c r="A24" s="3" t="s">
        <v>113</v>
      </c>
      <c r="C24" s="4">
        <v>435847</v>
      </c>
      <c r="E24" s="4">
        <v>4245886361</v>
      </c>
      <c r="G24" s="4">
        <v>3483359831</v>
      </c>
      <c r="I24" s="4">
        <v>762526530</v>
      </c>
      <c r="K24" s="4">
        <v>435847</v>
      </c>
      <c r="M24" s="4">
        <v>4245886361</v>
      </c>
      <c r="O24" s="4">
        <v>3966166780</v>
      </c>
      <c r="Q24" s="4">
        <v>279719581</v>
      </c>
    </row>
    <row r="25" spans="1:17" ht="21">
      <c r="A25" s="3" t="s">
        <v>120</v>
      </c>
      <c r="C25" s="4">
        <v>302918</v>
      </c>
      <c r="E25" s="4">
        <v>13240054598</v>
      </c>
      <c r="G25" s="4">
        <v>11448416552</v>
      </c>
      <c r="I25" s="4">
        <v>1791638046</v>
      </c>
      <c r="K25" s="4">
        <v>302918</v>
      </c>
      <c r="M25" s="4">
        <v>13240054598</v>
      </c>
      <c r="O25" s="4">
        <v>14219501591</v>
      </c>
      <c r="Q25" s="4">
        <v>-979446992</v>
      </c>
    </row>
    <row r="26" spans="1:17" ht="21">
      <c r="A26" s="3" t="s">
        <v>130</v>
      </c>
      <c r="C26" s="4">
        <v>450000</v>
      </c>
      <c r="E26" s="4">
        <v>5372343225</v>
      </c>
      <c r="G26" s="4">
        <v>2252780219</v>
      </c>
      <c r="I26" s="4">
        <v>3119563006</v>
      </c>
      <c r="K26" s="4">
        <v>450000</v>
      </c>
      <c r="M26" s="4">
        <v>5372343225</v>
      </c>
      <c r="O26" s="4">
        <v>6415920690</v>
      </c>
      <c r="Q26" s="4">
        <v>-1043577465</v>
      </c>
    </row>
    <row r="27" spans="1:17" ht="21">
      <c r="A27" s="3" t="s">
        <v>181</v>
      </c>
      <c r="C27" s="4">
        <v>251605</v>
      </c>
      <c r="E27" s="4">
        <v>14961457583</v>
      </c>
      <c r="G27" s="4">
        <v>13780365643</v>
      </c>
      <c r="I27" s="4">
        <v>1181091940</v>
      </c>
      <c r="K27" s="4">
        <v>251605</v>
      </c>
      <c r="M27" s="4">
        <v>14961457583</v>
      </c>
      <c r="O27" s="4">
        <v>13780365643</v>
      </c>
      <c r="Q27" s="4">
        <v>1181091940</v>
      </c>
    </row>
    <row r="28" spans="1:17" ht="21">
      <c r="A28" s="3" t="s">
        <v>126</v>
      </c>
      <c r="C28" s="4">
        <v>423500</v>
      </c>
      <c r="E28" s="4">
        <v>6424157470</v>
      </c>
      <c r="G28" s="4">
        <v>6410489875</v>
      </c>
      <c r="I28" s="4">
        <v>13667595</v>
      </c>
      <c r="K28" s="4">
        <v>423500</v>
      </c>
      <c r="M28" s="4">
        <v>6424157470</v>
      </c>
      <c r="O28" s="4">
        <v>6478841138</v>
      </c>
      <c r="Q28" s="4">
        <v>-54683667</v>
      </c>
    </row>
    <row r="29" spans="1:17" ht="21">
      <c r="A29" s="3" t="s">
        <v>140</v>
      </c>
      <c r="C29" s="4">
        <v>48172</v>
      </c>
      <c r="E29" s="4">
        <v>2187404003</v>
      </c>
      <c r="G29" s="4">
        <v>1647697660</v>
      </c>
      <c r="I29" s="4">
        <v>539706343</v>
      </c>
      <c r="K29" s="4">
        <v>48172</v>
      </c>
      <c r="M29" s="4">
        <v>2187404003</v>
      </c>
      <c r="O29" s="4">
        <v>2222725210</v>
      </c>
      <c r="Q29" s="4">
        <v>-35321206</v>
      </c>
    </row>
    <row r="30" spans="1:17" ht="21">
      <c r="A30" s="3" t="s">
        <v>109</v>
      </c>
      <c r="C30" s="4">
        <v>1741896</v>
      </c>
      <c r="E30" s="4">
        <v>6676786307</v>
      </c>
      <c r="G30" s="4">
        <v>6655733108</v>
      </c>
      <c r="I30" s="4">
        <v>21053199</v>
      </c>
      <c r="K30" s="4">
        <v>1741896</v>
      </c>
      <c r="M30" s="4">
        <v>6676786307</v>
      </c>
      <c r="O30" s="4">
        <v>7462901708</v>
      </c>
      <c r="Q30" s="4">
        <v>-786115400</v>
      </c>
    </row>
    <row r="31" spans="1:17" ht="21">
      <c r="A31" s="3" t="s">
        <v>141</v>
      </c>
      <c r="C31" s="4">
        <v>1107324</v>
      </c>
      <c r="E31" s="4">
        <v>7551044996</v>
      </c>
      <c r="G31" s="4">
        <v>6659449304</v>
      </c>
      <c r="I31" s="4">
        <v>891595692</v>
      </c>
      <c r="K31" s="4">
        <v>1107324</v>
      </c>
      <c r="M31" s="4">
        <v>7551044996</v>
      </c>
      <c r="O31" s="4">
        <v>8508174050</v>
      </c>
      <c r="Q31" s="4">
        <v>-957129053</v>
      </c>
    </row>
    <row r="32" spans="1:17" ht="21">
      <c r="A32" s="3" t="s">
        <v>183</v>
      </c>
      <c r="C32" s="4">
        <v>131201</v>
      </c>
      <c r="E32" s="4">
        <v>12185304099</v>
      </c>
      <c r="G32" s="4">
        <v>9893632108</v>
      </c>
      <c r="I32" s="4">
        <v>2291671991</v>
      </c>
      <c r="K32" s="4">
        <v>131201</v>
      </c>
      <c r="M32" s="4">
        <v>12185304099</v>
      </c>
      <c r="O32" s="4">
        <v>9893632108</v>
      </c>
      <c r="Q32" s="4">
        <v>2291671991</v>
      </c>
    </row>
    <row r="33" spans="1:17" ht="21">
      <c r="A33" s="3" t="s">
        <v>143</v>
      </c>
      <c r="C33" s="4">
        <v>0</v>
      </c>
      <c r="E33" s="4">
        <v>0</v>
      </c>
      <c r="G33" s="4">
        <v>-2909342405</v>
      </c>
      <c r="I33" s="4">
        <v>2909342405</v>
      </c>
      <c r="K33" s="4">
        <v>0</v>
      </c>
      <c r="M33" s="4">
        <v>0</v>
      </c>
      <c r="O33" s="4">
        <v>0</v>
      </c>
      <c r="Q33" s="4">
        <v>0</v>
      </c>
    </row>
    <row r="34" spans="1:17" ht="21">
      <c r="A34" s="3" t="s">
        <v>111</v>
      </c>
      <c r="C34" s="4">
        <v>0</v>
      </c>
      <c r="E34" s="4">
        <v>0</v>
      </c>
      <c r="G34" s="4">
        <v>-617152207</v>
      </c>
      <c r="I34" s="4">
        <v>617152207</v>
      </c>
      <c r="K34" s="4">
        <v>0</v>
      </c>
      <c r="M34" s="4">
        <v>0</v>
      </c>
      <c r="O34" s="4">
        <v>0</v>
      </c>
      <c r="Q34" s="4">
        <v>0</v>
      </c>
    </row>
    <row r="35" spans="1:17" ht="21">
      <c r="A35" s="3" t="s">
        <v>136</v>
      </c>
      <c r="C35" s="4">
        <v>0</v>
      </c>
      <c r="E35" s="4">
        <v>0</v>
      </c>
      <c r="G35" s="4">
        <v>411849472</v>
      </c>
      <c r="I35" s="4">
        <v>-411849472</v>
      </c>
      <c r="K35" s="4">
        <v>0</v>
      </c>
      <c r="M35" s="4">
        <v>0</v>
      </c>
      <c r="O35" s="4">
        <v>0</v>
      </c>
      <c r="Q35" s="4">
        <v>0</v>
      </c>
    </row>
    <row r="36" spans="1:17" ht="21">
      <c r="A36" s="3" t="s">
        <v>114</v>
      </c>
      <c r="C36" s="4">
        <v>0</v>
      </c>
      <c r="E36" s="4">
        <v>0</v>
      </c>
      <c r="G36" s="4">
        <v>-1267121499</v>
      </c>
      <c r="I36" s="4">
        <v>1267121499</v>
      </c>
      <c r="K36" s="4">
        <v>0</v>
      </c>
      <c r="M36" s="4">
        <v>0</v>
      </c>
      <c r="O36" s="4">
        <v>0</v>
      </c>
      <c r="Q36" s="4">
        <v>0</v>
      </c>
    </row>
    <row r="37" spans="1:17" ht="21">
      <c r="A37" s="3" t="s">
        <v>108</v>
      </c>
      <c r="C37" s="4">
        <v>0</v>
      </c>
      <c r="E37" s="4">
        <v>0</v>
      </c>
      <c r="G37" s="4">
        <v>-167026467</v>
      </c>
      <c r="I37" s="4">
        <v>167026467</v>
      </c>
      <c r="K37" s="4">
        <v>0</v>
      </c>
      <c r="M37" s="4">
        <v>0</v>
      </c>
      <c r="O37" s="4">
        <v>0</v>
      </c>
      <c r="Q37" s="4">
        <v>0</v>
      </c>
    </row>
    <row r="38" spans="1:17" ht="21">
      <c r="A38" s="3" t="s">
        <v>105</v>
      </c>
      <c r="C38" s="4">
        <v>0</v>
      </c>
      <c r="E38" s="4">
        <v>0</v>
      </c>
      <c r="G38" s="4">
        <v>-1159937062</v>
      </c>
      <c r="I38" s="4">
        <v>1159937062</v>
      </c>
      <c r="K38" s="4">
        <v>0</v>
      </c>
      <c r="M38" s="4">
        <v>0</v>
      </c>
      <c r="O38" s="4">
        <v>0</v>
      </c>
      <c r="Q38" s="4">
        <v>0</v>
      </c>
    </row>
    <row r="39" spans="1:17" ht="19.5" thickBot="1">
      <c r="A39" s="2" t="s">
        <v>71</v>
      </c>
      <c r="C39"/>
      <c r="E39" s="7">
        <f>SUM(E9:E38)</f>
        <v>174527859038</v>
      </c>
      <c r="G39" s="7">
        <f>SUM(G9:G38)</f>
        <v>151426837596</v>
      </c>
      <c r="I39" s="23">
        <f>SUM(I9:I38)</f>
        <v>23101021443</v>
      </c>
      <c r="K39" s="7">
        <f>SUM(K9:K38)</f>
        <v>10109157</v>
      </c>
      <c r="M39" s="7">
        <f>SUM(M9:M38)</f>
        <v>174527859038</v>
      </c>
      <c r="O39" s="7">
        <f>SUM(O9:O38)</f>
        <v>169075456164</v>
      </c>
      <c r="Q39" s="23">
        <f>SUM(Q9:Q38)</f>
        <v>5452402882</v>
      </c>
    </row>
    <row r="40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rightToLeft="1" view="pageBreakPreview" topLeftCell="A18" zoomScaleNormal="100" zoomScaleSheetLayoutView="100" workbookViewId="0">
      <selection activeCell="E28" sqref="E28"/>
    </sheetView>
  </sheetViews>
  <sheetFormatPr defaultRowHeight="18.7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customFormat="1" ht="25.5">
      <c r="A5" s="34" t="s">
        <v>91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22"/>
    </row>
    <row r="7" spans="1:17" ht="30">
      <c r="A7" s="36" t="s">
        <v>1</v>
      </c>
      <c r="C7" s="37" t="s">
        <v>48</v>
      </c>
      <c r="D7" s="37" t="s">
        <v>48</v>
      </c>
      <c r="E7" s="37" t="s">
        <v>48</v>
      </c>
      <c r="F7" s="37" t="s">
        <v>48</v>
      </c>
      <c r="G7" s="37" t="s">
        <v>48</v>
      </c>
      <c r="H7" s="37" t="s">
        <v>48</v>
      </c>
      <c r="I7" s="37" t="s">
        <v>48</v>
      </c>
      <c r="K7" s="37" t="s">
        <v>49</v>
      </c>
      <c r="L7" s="37" t="s">
        <v>49</v>
      </c>
      <c r="M7" s="37" t="s">
        <v>49</v>
      </c>
      <c r="N7" s="37" t="s">
        <v>49</v>
      </c>
      <c r="O7" s="37" t="s">
        <v>49</v>
      </c>
      <c r="P7" s="37" t="s">
        <v>49</v>
      </c>
      <c r="Q7" s="37" t="s">
        <v>49</v>
      </c>
    </row>
    <row r="8" spans="1:17" ht="30">
      <c r="A8" s="37" t="s">
        <v>1</v>
      </c>
      <c r="C8" s="37" t="s">
        <v>5</v>
      </c>
      <c r="D8" s="19"/>
      <c r="E8" s="37" t="s">
        <v>62</v>
      </c>
      <c r="F8" s="19"/>
      <c r="G8" s="37" t="s">
        <v>63</v>
      </c>
      <c r="H8" s="19"/>
      <c r="I8" s="51" t="s">
        <v>65</v>
      </c>
      <c r="K8" s="37" t="s">
        <v>5</v>
      </c>
      <c r="L8" s="19"/>
      <c r="M8" s="37" t="s">
        <v>62</v>
      </c>
      <c r="N8" s="19"/>
      <c r="O8" s="37" t="s">
        <v>63</v>
      </c>
      <c r="P8" s="19"/>
      <c r="Q8" s="51" t="s">
        <v>65</v>
      </c>
    </row>
    <row r="9" spans="1:17" ht="21">
      <c r="A9" s="3" t="s">
        <v>126</v>
      </c>
      <c r="C9" s="4">
        <v>150000</v>
      </c>
      <c r="E9" s="4">
        <v>2377059046</v>
      </c>
      <c r="G9" s="4">
        <v>2294748922</v>
      </c>
      <c r="I9" s="4">
        <v>82310124</v>
      </c>
      <c r="K9" s="4">
        <v>226500</v>
      </c>
      <c r="M9" s="4">
        <v>3451602265</v>
      </c>
      <c r="O9" s="4">
        <v>3465070873</v>
      </c>
      <c r="Q9" s="4">
        <v>-13468608</v>
      </c>
    </row>
    <row r="10" spans="1:17" ht="21">
      <c r="A10" s="3" t="s">
        <v>125</v>
      </c>
      <c r="C10" s="4">
        <v>7488281</v>
      </c>
      <c r="E10" s="4">
        <v>8932470885</v>
      </c>
      <c r="G10" s="4">
        <v>6878002572</v>
      </c>
      <c r="I10" s="4">
        <v>2054468313</v>
      </c>
      <c r="K10" s="4">
        <v>7488281</v>
      </c>
      <c r="M10" s="4">
        <v>8932470885</v>
      </c>
      <c r="O10" s="4">
        <v>6878002572</v>
      </c>
      <c r="Q10" s="4">
        <v>2054468313</v>
      </c>
    </row>
    <row r="11" spans="1:17" ht="21">
      <c r="A11" s="3" t="s">
        <v>111</v>
      </c>
      <c r="C11" s="4">
        <v>435000</v>
      </c>
      <c r="E11" s="4">
        <v>4544647545</v>
      </c>
      <c r="G11" s="4">
        <v>4366162079</v>
      </c>
      <c r="I11" s="4">
        <v>178485466</v>
      </c>
      <c r="K11" s="4">
        <v>1432569</v>
      </c>
      <c r="M11" s="4">
        <v>14303026193</v>
      </c>
      <c r="O11" s="4">
        <v>14232896786</v>
      </c>
      <c r="Q11" s="4">
        <v>70129407</v>
      </c>
    </row>
    <row r="12" spans="1:17" ht="21">
      <c r="A12" s="3" t="s">
        <v>136</v>
      </c>
      <c r="C12" s="4">
        <v>234000</v>
      </c>
      <c r="E12" s="4">
        <v>4667063396</v>
      </c>
      <c r="G12" s="4">
        <v>4042587983</v>
      </c>
      <c r="I12" s="4">
        <v>624475413</v>
      </c>
      <c r="K12" s="4">
        <v>275000</v>
      </c>
      <c r="M12" s="4">
        <v>5370105342</v>
      </c>
      <c r="O12" s="4">
        <v>4750904674</v>
      </c>
      <c r="Q12" s="4">
        <v>619200668</v>
      </c>
    </row>
    <row r="13" spans="1:17" ht="21">
      <c r="A13" s="3" t="s">
        <v>128</v>
      </c>
      <c r="C13" s="4">
        <v>40000</v>
      </c>
      <c r="E13" s="4">
        <v>2557718808</v>
      </c>
      <c r="G13" s="4">
        <v>2764880000</v>
      </c>
      <c r="I13" s="4">
        <v>-207161192</v>
      </c>
      <c r="K13" s="4">
        <v>65800</v>
      </c>
      <c r="M13" s="4">
        <v>4100981438</v>
      </c>
      <c r="O13" s="4">
        <v>4548227600</v>
      </c>
      <c r="Q13" s="4">
        <v>-447246162</v>
      </c>
    </row>
    <row r="14" spans="1:17" ht="21">
      <c r="A14" s="3" t="s">
        <v>142</v>
      </c>
      <c r="C14" s="4">
        <v>75000</v>
      </c>
      <c r="E14" s="4">
        <v>2460883707</v>
      </c>
      <c r="G14" s="4">
        <v>1680733083</v>
      </c>
      <c r="I14" s="4">
        <v>780150624</v>
      </c>
      <c r="K14" s="4">
        <v>75000</v>
      </c>
      <c r="M14" s="4">
        <v>2460883707</v>
      </c>
      <c r="O14" s="4">
        <v>1680733083</v>
      </c>
      <c r="Q14" s="4">
        <v>780150624</v>
      </c>
    </row>
    <row r="15" spans="1:17" ht="21">
      <c r="A15" s="3" t="s">
        <v>114</v>
      </c>
      <c r="C15" s="4">
        <v>615800</v>
      </c>
      <c r="E15" s="4">
        <v>7570962151</v>
      </c>
      <c r="G15" s="4">
        <v>8331170823</v>
      </c>
      <c r="I15" s="4">
        <v>-760208672</v>
      </c>
      <c r="K15" s="4">
        <v>700000</v>
      </c>
      <c r="M15" s="4">
        <v>8574513303</v>
      </c>
      <c r="O15" s="4">
        <v>9470314350</v>
      </c>
      <c r="Q15" s="4">
        <v>-895801047</v>
      </c>
    </row>
    <row r="16" spans="1:17" ht="21">
      <c r="A16" s="3" t="s">
        <v>108</v>
      </c>
      <c r="C16" s="4">
        <v>300000</v>
      </c>
      <c r="E16" s="4">
        <v>4121331300</v>
      </c>
      <c r="G16" s="4">
        <v>3909624717</v>
      </c>
      <c r="I16" s="4">
        <v>211706583</v>
      </c>
      <c r="K16" s="4">
        <v>1680000</v>
      </c>
      <c r="M16" s="4">
        <v>23847657251</v>
      </c>
      <c r="O16" s="4">
        <v>24033769347</v>
      </c>
      <c r="Q16" s="4">
        <v>-186112096</v>
      </c>
    </row>
    <row r="17" spans="1:17" ht="21">
      <c r="A17" s="3" t="s">
        <v>105</v>
      </c>
      <c r="C17" s="4">
        <v>2244000</v>
      </c>
      <c r="E17" s="4">
        <v>4941329701</v>
      </c>
      <c r="G17" s="4">
        <v>5978137174</v>
      </c>
      <c r="I17" s="4">
        <v>-1036807473</v>
      </c>
      <c r="K17" s="4">
        <v>3200000</v>
      </c>
      <c r="M17" s="4">
        <v>7213227022</v>
      </c>
      <c r="O17" s="4">
        <v>8524972800</v>
      </c>
      <c r="Q17" s="4">
        <v>-1311745778</v>
      </c>
    </row>
    <row r="18" spans="1:17" ht="21">
      <c r="A18" s="3" t="s">
        <v>143</v>
      </c>
      <c r="C18" s="4">
        <v>2670000</v>
      </c>
      <c r="E18" s="4">
        <v>7819140585</v>
      </c>
      <c r="G18" s="4">
        <v>11224680000</v>
      </c>
      <c r="I18" s="4">
        <v>-3405539415</v>
      </c>
      <c r="K18" s="4">
        <v>2670000</v>
      </c>
      <c r="M18" s="4">
        <v>7819140585</v>
      </c>
      <c r="O18" s="4">
        <v>11224680000</v>
      </c>
      <c r="Q18" s="4">
        <v>-3405539415</v>
      </c>
    </row>
    <row r="19" spans="1:17" ht="21">
      <c r="A19" s="3" t="s">
        <v>138</v>
      </c>
      <c r="C19" s="4">
        <v>150000</v>
      </c>
      <c r="E19" s="4">
        <v>7035140418</v>
      </c>
      <c r="G19" s="4">
        <v>5991827872</v>
      </c>
      <c r="I19" s="4">
        <v>1043312546</v>
      </c>
      <c r="K19" s="4">
        <v>150000</v>
      </c>
      <c r="M19" s="4">
        <v>7035140418</v>
      </c>
      <c r="O19" s="4">
        <v>5991827872</v>
      </c>
      <c r="Q19" s="4">
        <v>1043312546</v>
      </c>
    </row>
    <row r="20" spans="1:17" ht="21">
      <c r="A20" s="3" t="s">
        <v>130</v>
      </c>
      <c r="C20" s="4">
        <v>250000</v>
      </c>
      <c r="E20" s="4">
        <v>2281455516</v>
      </c>
      <c r="G20" s="4">
        <v>3564400381</v>
      </c>
      <c r="I20" s="4">
        <v>-1282944865</v>
      </c>
      <c r="K20" s="4">
        <v>250000</v>
      </c>
      <c r="M20" s="4">
        <v>2281455516</v>
      </c>
      <c r="O20" s="4">
        <v>3564400381</v>
      </c>
      <c r="Q20" s="4">
        <v>-1282944865</v>
      </c>
    </row>
    <row r="21" spans="1:17" ht="21">
      <c r="A21" s="3" t="s">
        <v>140</v>
      </c>
      <c r="C21" s="4">
        <v>139788</v>
      </c>
      <c r="E21" s="4">
        <v>6040031103</v>
      </c>
      <c r="G21" s="4">
        <v>6450018930</v>
      </c>
      <c r="I21" s="4">
        <v>-409987827</v>
      </c>
      <c r="K21" s="4">
        <v>151828</v>
      </c>
      <c r="M21" s="4">
        <v>6543242979</v>
      </c>
      <c r="O21" s="4">
        <v>7005561811</v>
      </c>
      <c r="Q21" s="4">
        <v>-462318832</v>
      </c>
    </row>
    <row r="22" spans="1:17" ht="21">
      <c r="A22" s="3" t="s">
        <v>109</v>
      </c>
      <c r="C22" s="4">
        <v>258104</v>
      </c>
      <c r="E22" s="4">
        <v>1008056795</v>
      </c>
      <c r="G22" s="4">
        <v>1105809292</v>
      </c>
      <c r="I22" s="4">
        <v>-97752497</v>
      </c>
      <c r="K22" s="4">
        <v>258104</v>
      </c>
      <c r="M22" s="4">
        <v>1008056795</v>
      </c>
      <c r="O22" s="4">
        <v>1105809292</v>
      </c>
      <c r="Q22" s="4">
        <v>-97752497</v>
      </c>
    </row>
    <row r="23" spans="1:17" ht="21">
      <c r="A23" s="3" t="s">
        <v>127</v>
      </c>
      <c r="C23" s="4">
        <v>0</v>
      </c>
      <c r="E23" s="4">
        <v>0</v>
      </c>
      <c r="G23" s="4">
        <v>0</v>
      </c>
      <c r="I23" s="4">
        <v>0</v>
      </c>
      <c r="K23" s="4">
        <v>338070</v>
      </c>
      <c r="M23" s="4">
        <v>1024978383</v>
      </c>
      <c r="O23" s="4">
        <v>1051863053</v>
      </c>
      <c r="Q23" s="4">
        <v>-26884670</v>
      </c>
    </row>
    <row r="24" spans="1:17" ht="21">
      <c r="A24" s="3" t="s">
        <v>118</v>
      </c>
      <c r="C24" s="4">
        <v>0</v>
      </c>
      <c r="E24" s="4">
        <v>0</v>
      </c>
      <c r="G24" s="4">
        <v>0</v>
      </c>
      <c r="I24" s="4">
        <v>0</v>
      </c>
      <c r="K24" s="4">
        <v>1555000</v>
      </c>
      <c r="M24" s="4">
        <v>18182099251</v>
      </c>
      <c r="O24" s="4">
        <v>18131621107</v>
      </c>
      <c r="Q24" s="4">
        <v>50478144</v>
      </c>
    </row>
    <row r="25" spans="1:17" ht="21">
      <c r="A25" s="3" t="s">
        <v>133</v>
      </c>
      <c r="C25" s="4">
        <v>0</v>
      </c>
      <c r="E25" s="4">
        <v>0</v>
      </c>
      <c r="G25" s="4">
        <v>0</v>
      </c>
      <c r="I25" s="4">
        <v>0</v>
      </c>
      <c r="K25" s="4">
        <v>6000000</v>
      </c>
      <c r="M25" s="4">
        <v>18125603700</v>
      </c>
      <c r="O25" s="4">
        <v>17296470000</v>
      </c>
      <c r="Q25" s="4">
        <v>829133700</v>
      </c>
    </row>
    <row r="26" spans="1:17" ht="21">
      <c r="A26" s="3" t="s">
        <v>128</v>
      </c>
      <c r="C26" s="4">
        <v>0</v>
      </c>
      <c r="E26" s="4">
        <v>0</v>
      </c>
      <c r="G26" s="4">
        <v>0</v>
      </c>
      <c r="I26" s="4">
        <v>0</v>
      </c>
      <c r="K26" s="4">
        <v>145392</v>
      </c>
      <c r="M26" s="4">
        <v>10049785824</v>
      </c>
      <c r="O26" s="4">
        <v>10260793031</v>
      </c>
      <c r="Q26" s="4">
        <v>-211007207</v>
      </c>
    </row>
    <row r="27" spans="1:17" ht="21">
      <c r="A27" s="3" t="s">
        <v>110</v>
      </c>
      <c r="C27" s="4">
        <v>0</v>
      </c>
      <c r="E27" s="4">
        <v>0</v>
      </c>
      <c r="G27" s="4">
        <v>0</v>
      </c>
      <c r="I27" s="4">
        <v>0</v>
      </c>
      <c r="K27" s="4">
        <v>616000</v>
      </c>
      <c r="M27" s="4">
        <v>15730881160</v>
      </c>
      <c r="O27" s="4">
        <v>17818942613</v>
      </c>
      <c r="Q27" s="4">
        <v>-2088061453</v>
      </c>
    </row>
    <row r="28" spans="1:17" ht="21">
      <c r="A28" s="3" t="s">
        <v>137</v>
      </c>
      <c r="C28" s="4">
        <v>0</v>
      </c>
      <c r="E28" s="4">
        <v>0</v>
      </c>
      <c r="G28" s="4">
        <v>0</v>
      </c>
      <c r="I28" s="4">
        <v>0</v>
      </c>
      <c r="K28" s="4">
        <v>176174</v>
      </c>
      <c r="M28" s="4">
        <v>860469141</v>
      </c>
      <c r="O28" s="4">
        <v>1426833226</v>
      </c>
      <c r="Q28" s="4">
        <v>-566364085</v>
      </c>
    </row>
    <row r="29" spans="1:17" ht="21">
      <c r="A29" s="3" t="s">
        <v>132</v>
      </c>
      <c r="C29" s="4">
        <v>0</v>
      </c>
      <c r="E29" s="4">
        <v>0</v>
      </c>
      <c r="G29" s="4">
        <v>0</v>
      </c>
      <c r="I29" s="4">
        <v>0</v>
      </c>
      <c r="K29" s="4">
        <v>2220000</v>
      </c>
      <c r="M29" s="4">
        <v>17691965651</v>
      </c>
      <c r="O29" s="4">
        <v>17433648900</v>
      </c>
      <c r="Q29" s="4">
        <v>258316751</v>
      </c>
    </row>
    <row r="30" spans="1:17" ht="21">
      <c r="A30" s="3" t="s">
        <v>141</v>
      </c>
      <c r="C30" s="4">
        <v>0</v>
      </c>
      <c r="E30" s="4">
        <v>0</v>
      </c>
      <c r="G30" s="4">
        <v>0</v>
      </c>
      <c r="I30" s="4">
        <v>0</v>
      </c>
      <c r="K30" s="4">
        <v>92676</v>
      </c>
      <c r="M30" s="4">
        <v>583148604</v>
      </c>
      <c r="O30" s="4">
        <v>712080238</v>
      </c>
      <c r="Q30" s="4">
        <v>-128931634</v>
      </c>
    </row>
    <row r="31" spans="1:17" ht="21">
      <c r="A31" s="3" t="s">
        <v>112</v>
      </c>
      <c r="C31" s="4">
        <v>0</v>
      </c>
      <c r="E31" s="4">
        <v>0</v>
      </c>
      <c r="G31" s="4">
        <v>0</v>
      </c>
      <c r="I31" s="4">
        <v>0</v>
      </c>
      <c r="K31" s="4">
        <v>16760</v>
      </c>
      <c r="M31" s="4">
        <v>1509268153</v>
      </c>
      <c r="O31" s="4">
        <v>1744878539</v>
      </c>
      <c r="Q31" s="4">
        <v>-235610386</v>
      </c>
    </row>
    <row r="32" spans="1:17" ht="21">
      <c r="A32" s="3" t="s">
        <v>135</v>
      </c>
      <c r="C32" s="4">
        <v>0</v>
      </c>
      <c r="E32" s="4">
        <v>0</v>
      </c>
      <c r="G32" s="4">
        <v>0</v>
      </c>
      <c r="I32" s="4">
        <v>0</v>
      </c>
      <c r="K32" s="4">
        <v>300000</v>
      </c>
      <c r="M32" s="4">
        <v>2012928330</v>
      </c>
      <c r="O32" s="4">
        <v>1931325168</v>
      </c>
      <c r="Q32" s="4">
        <v>81603162</v>
      </c>
    </row>
    <row r="33" spans="1:17" ht="19.5" thickBot="1">
      <c r="A33" s="2" t="s">
        <v>71</v>
      </c>
      <c r="C33" s="7">
        <f>SUM(C9:C32)</f>
        <v>15049973</v>
      </c>
      <c r="E33" s="7">
        <f>SUM(E9:E32)</f>
        <v>66357290956</v>
      </c>
      <c r="G33" s="7">
        <f>SUM(G9:G32)</f>
        <v>68582783828</v>
      </c>
      <c r="I33" s="23">
        <f>SUM(I9:I32)</f>
        <v>-2225492872</v>
      </c>
      <c r="K33" s="7">
        <f>SUM(K9:K32)</f>
        <v>30083154</v>
      </c>
      <c r="M33" s="7">
        <f>SUM(M9:M32)</f>
        <v>188712631896</v>
      </c>
      <c r="O33" s="7">
        <f>SUM(O9:O32)</f>
        <v>194285627316</v>
      </c>
      <c r="Q33" s="23">
        <f>SUM(Q9:Q32)</f>
        <v>-5572995420</v>
      </c>
    </row>
    <row r="34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7"/>
  <sheetViews>
    <sheetView rightToLeft="1" view="pageBreakPreview" topLeftCell="B24" zoomScaleNormal="100" zoomScaleSheetLayoutView="100" workbookViewId="0">
      <selection activeCell="H36" sqref="H36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30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s="14" customFormat="1" ht="25.5">
      <c r="A5" s="34" t="s">
        <v>92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21" ht="30.75" thickBot="1">
      <c r="A7" s="36" t="s">
        <v>1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J7" s="41" t="s">
        <v>48</v>
      </c>
      <c r="K7" s="41" t="s">
        <v>48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  <c r="R7" s="41" t="s">
        <v>49</v>
      </c>
      <c r="S7" s="41" t="s">
        <v>49</v>
      </c>
      <c r="T7" s="41" t="s">
        <v>49</v>
      </c>
      <c r="U7" s="41" t="s">
        <v>49</v>
      </c>
    </row>
    <row r="8" spans="1:21" ht="30.75" thickBot="1">
      <c r="A8" s="41" t="s">
        <v>1</v>
      </c>
      <c r="C8" s="47" t="s">
        <v>66</v>
      </c>
      <c r="D8" s="25"/>
      <c r="E8" s="47" t="s">
        <v>67</v>
      </c>
      <c r="F8" s="25"/>
      <c r="G8" s="47" t="s">
        <v>68</v>
      </c>
      <c r="H8" s="25"/>
      <c r="I8" s="47" t="s">
        <v>39</v>
      </c>
      <c r="J8" s="12"/>
      <c r="K8" s="40" t="s">
        <v>69</v>
      </c>
      <c r="M8" s="40" t="s">
        <v>66</v>
      </c>
      <c r="N8" s="12"/>
      <c r="O8" s="40" t="s">
        <v>67</v>
      </c>
      <c r="P8" s="12"/>
      <c r="Q8" s="40" t="s">
        <v>68</v>
      </c>
      <c r="R8" s="12"/>
      <c r="S8" s="47" t="s">
        <v>39</v>
      </c>
      <c r="T8" s="12"/>
      <c r="U8" s="40" t="s">
        <v>69</v>
      </c>
    </row>
    <row r="9" spans="1:21" ht="21">
      <c r="A9" s="3" t="s">
        <v>126</v>
      </c>
      <c r="C9" s="4">
        <v>428839949</v>
      </c>
      <c r="D9" s="2"/>
      <c r="E9" s="4">
        <v>13667595</v>
      </c>
      <c r="F9" s="2"/>
      <c r="G9" s="4">
        <v>82310124</v>
      </c>
      <c r="H9" s="2"/>
      <c r="I9" s="4">
        <v>524817668</v>
      </c>
      <c r="K9" s="4" t="s">
        <v>154</v>
      </c>
      <c r="M9" s="4">
        <v>428839949</v>
      </c>
      <c r="O9" s="4">
        <v>-54683667</v>
      </c>
      <c r="Q9" s="4">
        <v>-13468608</v>
      </c>
      <c r="R9" s="3"/>
      <c r="S9" s="2">
        <v>360687674</v>
      </c>
      <c r="T9" s="4"/>
      <c r="U9" s="2" t="s">
        <v>200</v>
      </c>
    </row>
    <row r="10" spans="1:21" ht="21">
      <c r="A10" s="3" t="s">
        <v>125</v>
      </c>
      <c r="C10" s="4">
        <v>0</v>
      </c>
      <c r="D10" s="2"/>
      <c r="E10" s="4">
        <v>0</v>
      </c>
      <c r="F10" s="2"/>
      <c r="G10" s="4">
        <v>2054468313</v>
      </c>
      <c r="H10" s="2"/>
      <c r="I10" s="4">
        <v>2054468313</v>
      </c>
      <c r="K10" s="4" t="s">
        <v>201</v>
      </c>
      <c r="M10" s="4">
        <v>0</v>
      </c>
      <c r="O10" s="4">
        <v>0</v>
      </c>
      <c r="Q10" s="4">
        <v>2054468313</v>
      </c>
      <c r="R10" s="3"/>
      <c r="S10" s="2">
        <v>2054468313</v>
      </c>
      <c r="T10" s="4"/>
      <c r="U10" s="2" t="s">
        <v>202</v>
      </c>
    </row>
    <row r="11" spans="1:21" ht="21">
      <c r="A11" s="3" t="s">
        <v>111</v>
      </c>
      <c r="C11" s="4">
        <v>0</v>
      </c>
      <c r="D11" s="2"/>
      <c r="E11" s="4">
        <v>617152207</v>
      </c>
      <c r="F11" s="2"/>
      <c r="G11" s="4">
        <v>178485466</v>
      </c>
      <c r="H11" s="2"/>
      <c r="I11" s="4">
        <v>795637673</v>
      </c>
      <c r="K11" s="4" t="s">
        <v>203</v>
      </c>
      <c r="M11" s="4">
        <v>0</v>
      </c>
      <c r="O11" s="4">
        <v>0</v>
      </c>
      <c r="Q11" s="4">
        <v>70129407</v>
      </c>
      <c r="R11" s="3"/>
      <c r="S11" s="2">
        <v>70129407</v>
      </c>
      <c r="T11" s="4"/>
      <c r="U11" s="2" t="s">
        <v>204</v>
      </c>
    </row>
    <row r="12" spans="1:21" ht="21">
      <c r="A12" s="3" t="s">
        <v>136</v>
      </c>
      <c r="C12" s="4">
        <v>0</v>
      </c>
      <c r="D12" s="2"/>
      <c r="E12" s="4">
        <v>-411849472</v>
      </c>
      <c r="F12" s="2"/>
      <c r="G12" s="4">
        <v>624475413</v>
      </c>
      <c r="H12" s="2"/>
      <c r="I12" s="4">
        <v>212625941</v>
      </c>
      <c r="K12" s="4" t="s">
        <v>205</v>
      </c>
      <c r="M12" s="4">
        <v>147420000</v>
      </c>
      <c r="O12" s="4">
        <v>0</v>
      </c>
      <c r="Q12" s="4">
        <v>619200668</v>
      </c>
      <c r="R12" s="3"/>
      <c r="S12" s="2">
        <v>766620668</v>
      </c>
      <c r="T12" s="4"/>
      <c r="U12" s="2" t="s">
        <v>206</v>
      </c>
    </row>
    <row r="13" spans="1:21" ht="21">
      <c r="A13" s="3" t="s">
        <v>128</v>
      </c>
      <c r="C13" s="4">
        <v>0</v>
      </c>
      <c r="D13" s="2"/>
      <c r="E13" s="4">
        <v>1015268102</v>
      </c>
      <c r="F13" s="2"/>
      <c r="G13" s="4">
        <v>-207161192</v>
      </c>
      <c r="H13" s="2"/>
      <c r="I13" s="4">
        <v>808106910</v>
      </c>
      <c r="K13" s="4" t="s">
        <v>207</v>
      </c>
      <c r="M13" s="4">
        <v>1156320000</v>
      </c>
      <c r="O13" s="4">
        <v>-115966857</v>
      </c>
      <c r="Q13" s="4">
        <v>-447246162</v>
      </c>
      <c r="R13" s="3"/>
      <c r="S13" s="2">
        <v>593106981</v>
      </c>
      <c r="T13" s="4"/>
      <c r="U13" s="2" t="s">
        <v>208</v>
      </c>
    </row>
    <row r="14" spans="1:21" ht="21">
      <c r="A14" s="3" t="s">
        <v>142</v>
      </c>
      <c r="C14" s="4">
        <v>0</v>
      </c>
      <c r="D14" s="2"/>
      <c r="E14" s="4">
        <v>711394172</v>
      </c>
      <c r="F14" s="2"/>
      <c r="G14" s="4">
        <v>780150624</v>
      </c>
      <c r="H14" s="2"/>
      <c r="I14" s="4">
        <v>1491544796</v>
      </c>
      <c r="K14" s="4" t="s">
        <v>209</v>
      </c>
      <c r="M14" s="4">
        <v>337500000</v>
      </c>
      <c r="O14" s="4">
        <v>1919430676</v>
      </c>
      <c r="Q14" s="4">
        <v>780150624</v>
      </c>
      <c r="R14" s="3"/>
      <c r="S14" s="2">
        <v>3037081300</v>
      </c>
      <c r="T14" s="4"/>
      <c r="U14" s="2" t="s">
        <v>210</v>
      </c>
    </row>
    <row r="15" spans="1:21" ht="21">
      <c r="A15" s="3" t="s">
        <v>114</v>
      </c>
      <c r="C15" s="4">
        <v>0</v>
      </c>
      <c r="D15" s="2"/>
      <c r="E15" s="4">
        <v>1267121499</v>
      </c>
      <c r="F15" s="2"/>
      <c r="G15" s="4">
        <v>-760208672</v>
      </c>
      <c r="H15" s="2"/>
      <c r="I15" s="4">
        <v>506912827</v>
      </c>
      <c r="K15" s="4" t="s">
        <v>211</v>
      </c>
      <c r="M15" s="4">
        <v>0</v>
      </c>
      <c r="O15" s="4">
        <v>0</v>
      </c>
      <c r="Q15" s="4">
        <v>-895801047</v>
      </c>
      <c r="R15" s="3"/>
      <c r="S15" s="2">
        <v>-895801047</v>
      </c>
      <c r="T15" s="4"/>
      <c r="U15" s="2" t="s">
        <v>212</v>
      </c>
    </row>
    <row r="16" spans="1:21" ht="21">
      <c r="A16" s="3" t="s">
        <v>108</v>
      </c>
      <c r="C16" s="4">
        <v>0</v>
      </c>
      <c r="D16" s="2"/>
      <c r="E16" s="4">
        <v>167026467</v>
      </c>
      <c r="F16" s="2"/>
      <c r="G16" s="4">
        <v>211706583</v>
      </c>
      <c r="H16" s="2"/>
      <c r="I16" s="4">
        <v>378733050</v>
      </c>
      <c r="K16" s="4" t="s">
        <v>213</v>
      </c>
      <c r="M16" s="4">
        <v>0</v>
      </c>
      <c r="O16" s="4">
        <v>0</v>
      </c>
      <c r="Q16" s="4">
        <v>-186112096</v>
      </c>
      <c r="R16" s="3"/>
      <c r="S16" s="2">
        <v>-186112096</v>
      </c>
      <c r="T16" s="4"/>
      <c r="U16" s="2" t="s">
        <v>214</v>
      </c>
    </row>
    <row r="17" spans="1:21" ht="21">
      <c r="A17" s="3" t="s">
        <v>105</v>
      </c>
      <c r="C17" s="4">
        <v>0</v>
      </c>
      <c r="D17" s="2"/>
      <c r="E17" s="4">
        <v>1159937062</v>
      </c>
      <c r="F17" s="2"/>
      <c r="G17" s="4">
        <v>-1036807473</v>
      </c>
      <c r="H17" s="2"/>
      <c r="I17" s="4">
        <v>123129589</v>
      </c>
      <c r="K17" s="4" t="s">
        <v>215</v>
      </c>
      <c r="M17" s="4">
        <v>0</v>
      </c>
      <c r="O17" s="4">
        <v>0</v>
      </c>
      <c r="Q17" s="4">
        <v>-1311745778</v>
      </c>
      <c r="R17" s="3"/>
      <c r="S17" s="2">
        <v>-1311745778</v>
      </c>
      <c r="T17" s="4"/>
      <c r="U17" s="2" t="s">
        <v>216</v>
      </c>
    </row>
    <row r="18" spans="1:21" ht="21">
      <c r="A18" s="3" t="s">
        <v>143</v>
      </c>
      <c r="C18" s="4">
        <v>0</v>
      </c>
      <c r="D18" s="2"/>
      <c r="E18" s="4">
        <v>2909342405</v>
      </c>
      <c r="F18" s="2"/>
      <c r="G18" s="4">
        <v>-3405539415</v>
      </c>
      <c r="H18" s="2"/>
      <c r="I18" s="4">
        <v>-496197010</v>
      </c>
      <c r="K18" s="4" t="s">
        <v>217</v>
      </c>
      <c r="M18" s="4">
        <v>0</v>
      </c>
      <c r="O18" s="4">
        <v>0</v>
      </c>
      <c r="Q18" s="4">
        <v>-3405539415</v>
      </c>
      <c r="R18" s="3"/>
      <c r="S18" s="2">
        <v>-3405539415</v>
      </c>
      <c r="T18" s="4"/>
      <c r="U18" s="2" t="s">
        <v>218</v>
      </c>
    </row>
    <row r="19" spans="1:21" ht="21">
      <c r="A19" s="3" t="s">
        <v>138</v>
      </c>
      <c r="C19" s="4">
        <v>773851590</v>
      </c>
      <c r="D19" s="2"/>
      <c r="E19" s="4">
        <v>-8257928</v>
      </c>
      <c r="F19" s="2"/>
      <c r="G19" s="4">
        <v>1043312546</v>
      </c>
      <c r="H19" s="2"/>
      <c r="I19" s="4">
        <v>1808906208</v>
      </c>
      <c r="K19" s="4" t="s">
        <v>219</v>
      </c>
      <c r="M19" s="4">
        <v>773851590</v>
      </c>
      <c r="O19" s="4">
        <v>258070004</v>
      </c>
      <c r="Q19" s="4">
        <v>1043312546</v>
      </c>
      <c r="R19" s="3"/>
      <c r="S19" s="2">
        <v>2075234140</v>
      </c>
      <c r="T19" s="4"/>
      <c r="U19" s="2" t="s">
        <v>220</v>
      </c>
    </row>
    <row r="20" spans="1:21" ht="21">
      <c r="A20" s="3" t="s">
        <v>130</v>
      </c>
      <c r="C20" s="4">
        <v>90590939</v>
      </c>
      <c r="D20" s="2"/>
      <c r="E20" s="4">
        <v>3119563006</v>
      </c>
      <c r="F20" s="2"/>
      <c r="G20" s="4">
        <v>-1282944865</v>
      </c>
      <c r="H20" s="2"/>
      <c r="I20" s="4">
        <v>1927209080</v>
      </c>
      <c r="K20" s="4" t="s">
        <v>221</v>
      </c>
      <c r="M20" s="4">
        <v>90590939</v>
      </c>
      <c r="O20" s="4">
        <v>-1043577465</v>
      </c>
      <c r="Q20" s="4">
        <v>-1282944865</v>
      </c>
      <c r="R20" s="3"/>
      <c r="S20" s="2">
        <v>-2235931391</v>
      </c>
      <c r="T20" s="4"/>
      <c r="U20" s="2" t="s">
        <v>222</v>
      </c>
    </row>
    <row r="21" spans="1:21" ht="21">
      <c r="A21" s="3" t="s">
        <v>140</v>
      </c>
      <c r="C21" s="4">
        <v>215130485</v>
      </c>
      <c r="D21" s="2"/>
      <c r="E21" s="4">
        <v>539706343</v>
      </c>
      <c r="F21" s="2"/>
      <c r="G21" s="4">
        <v>-409987827</v>
      </c>
      <c r="H21" s="2"/>
      <c r="I21" s="4">
        <v>344849001</v>
      </c>
      <c r="K21" s="4" t="s">
        <v>223</v>
      </c>
      <c r="M21" s="4">
        <v>215130485</v>
      </c>
      <c r="O21" s="4">
        <v>-35321206</v>
      </c>
      <c r="Q21" s="4">
        <v>-462318832</v>
      </c>
      <c r="R21" s="3"/>
      <c r="S21" s="2">
        <v>-282509553</v>
      </c>
      <c r="T21" s="4"/>
      <c r="U21" s="2" t="s">
        <v>224</v>
      </c>
    </row>
    <row r="22" spans="1:21" ht="21">
      <c r="A22" s="3" t="s">
        <v>109</v>
      </c>
      <c r="C22" s="4">
        <v>98676719</v>
      </c>
      <c r="D22" s="2"/>
      <c r="E22" s="4">
        <v>21053199</v>
      </c>
      <c r="F22" s="2"/>
      <c r="G22" s="4">
        <v>-97752497</v>
      </c>
      <c r="H22" s="2"/>
      <c r="I22" s="4">
        <v>21977421</v>
      </c>
      <c r="K22" s="4" t="s">
        <v>155</v>
      </c>
      <c r="M22" s="4">
        <v>98676719</v>
      </c>
      <c r="O22" s="4">
        <v>-786115400</v>
      </c>
      <c r="Q22" s="4">
        <v>-97752497</v>
      </c>
      <c r="R22" s="3"/>
      <c r="S22" s="2">
        <v>-785191178</v>
      </c>
      <c r="T22" s="4"/>
      <c r="U22" s="2" t="s">
        <v>225</v>
      </c>
    </row>
    <row r="23" spans="1:21" ht="21">
      <c r="A23" s="3" t="s">
        <v>127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4" t="s">
        <v>119</v>
      </c>
      <c r="M23" s="4">
        <v>0</v>
      </c>
      <c r="O23" s="4">
        <v>0</v>
      </c>
      <c r="Q23" s="4">
        <v>-26884670</v>
      </c>
      <c r="R23" s="3"/>
      <c r="S23" s="2">
        <v>-26884670</v>
      </c>
      <c r="T23" s="4"/>
      <c r="U23" s="2" t="s">
        <v>153</v>
      </c>
    </row>
    <row r="24" spans="1:21" ht="21">
      <c r="A24" s="3" t="s">
        <v>118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4" t="s">
        <v>119</v>
      </c>
      <c r="M24" s="4">
        <v>0</v>
      </c>
      <c r="O24" s="4">
        <v>0</v>
      </c>
      <c r="Q24" s="4">
        <v>50478144</v>
      </c>
      <c r="R24" s="3"/>
      <c r="S24" s="2">
        <v>50478144</v>
      </c>
      <c r="T24" s="4"/>
      <c r="U24" s="2" t="s">
        <v>226</v>
      </c>
    </row>
    <row r="25" spans="1:21" ht="21">
      <c r="A25" s="3" t="s">
        <v>133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4" t="s">
        <v>119</v>
      </c>
      <c r="M25" s="4">
        <v>0</v>
      </c>
      <c r="O25" s="4">
        <v>0</v>
      </c>
      <c r="Q25" s="4">
        <v>829133700</v>
      </c>
      <c r="R25" s="3"/>
      <c r="S25" s="2">
        <v>829133700</v>
      </c>
      <c r="T25" s="4"/>
      <c r="U25" s="2" t="s">
        <v>227</v>
      </c>
    </row>
    <row r="26" spans="1:21" ht="21">
      <c r="A26" s="3" t="s">
        <v>128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119</v>
      </c>
      <c r="M26" s="4">
        <v>0</v>
      </c>
      <c r="O26" s="4">
        <v>0</v>
      </c>
      <c r="Q26" s="4">
        <v>-211007207</v>
      </c>
      <c r="R26" s="3"/>
      <c r="S26" s="2">
        <v>-211007207</v>
      </c>
      <c r="T26" s="4"/>
      <c r="U26" s="2" t="s">
        <v>228</v>
      </c>
    </row>
    <row r="27" spans="1:21" ht="21">
      <c r="A27" s="3" t="s">
        <v>110</v>
      </c>
      <c r="C27" s="4">
        <v>555814008</v>
      </c>
      <c r="D27" s="2"/>
      <c r="E27" s="4">
        <v>-642836887</v>
      </c>
      <c r="F27" s="2"/>
      <c r="G27" s="4">
        <v>0</v>
      </c>
      <c r="H27" s="2"/>
      <c r="I27" s="4">
        <v>-87022879</v>
      </c>
      <c r="K27" s="4" t="s">
        <v>229</v>
      </c>
      <c r="M27" s="4">
        <v>555814008</v>
      </c>
      <c r="O27" s="4">
        <v>-1935664109</v>
      </c>
      <c r="Q27" s="4">
        <v>-2088061453</v>
      </c>
      <c r="R27" s="3"/>
      <c r="S27" s="2">
        <v>-3467911554</v>
      </c>
      <c r="T27" s="4"/>
      <c r="U27" s="2" t="s">
        <v>230</v>
      </c>
    </row>
    <row r="28" spans="1:21" ht="21">
      <c r="A28" s="3" t="s">
        <v>137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119</v>
      </c>
      <c r="M28" s="4">
        <v>0</v>
      </c>
      <c r="O28" s="4">
        <v>0</v>
      </c>
      <c r="Q28" s="4">
        <v>-566364085</v>
      </c>
      <c r="R28" s="3"/>
      <c r="S28" s="2">
        <v>-566364085</v>
      </c>
      <c r="T28" s="4"/>
      <c r="U28" s="2" t="s">
        <v>231</v>
      </c>
    </row>
    <row r="29" spans="1:21" ht="21">
      <c r="A29" s="3" t="s">
        <v>132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119</v>
      </c>
      <c r="M29" s="4">
        <v>0</v>
      </c>
      <c r="O29" s="4">
        <v>0</v>
      </c>
      <c r="Q29" s="4">
        <v>258316751</v>
      </c>
      <c r="R29" s="3"/>
      <c r="S29" s="2">
        <v>258316751</v>
      </c>
      <c r="T29" s="4"/>
      <c r="U29" s="2" t="s">
        <v>232</v>
      </c>
    </row>
    <row r="30" spans="1:21" ht="21">
      <c r="A30" s="3" t="s">
        <v>141</v>
      </c>
      <c r="C30" s="4">
        <v>0</v>
      </c>
      <c r="D30" s="2"/>
      <c r="E30" s="4">
        <v>891595692</v>
      </c>
      <c r="F30" s="2"/>
      <c r="G30" s="4">
        <v>0</v>
      </c>
      <c r="H30" s="2"/>
      <c r="I30" s="4">
        <v>891595692</v>
      </c>
      <c r="K30" s="4" t="s">
        <v>149</v>
      </c>
      <c r="M30" s="4">
        <v>0</v>
      </c>
      <c r="O30" s="4">
        <v>-957129053</v>
      </c>
      <c r="Q30" s="4">
        <v>-128931634</v>
      </c>
      <c r="R30" s="3"/>
      <c r="S30" s="2">
        <v>-1086060687</v>
      </c>
      <c r="T30" s="4"/>
      <c r="U30" s="2" t="s">
        <v>233</v>
      </c>
    </row>
    <row r="31" spans="1:21" ht="21">
      <c r="A31" s="3" t="s">
        <v>112</v>
      </c>
      <c r="C31" s="4">
        <v>0</v>
      </c>
      <c r="D31" s="2"/>
      <c r="E31" s="4">
        <v>1819556436</v>
      </c>
      <c r="F31" s="2"/>
      <c r="G31" s="4">
        <v>0</v>
      </c>
      <c r="H31" s="2"/>
      <c r="I31" s="4">
        <v>1819556436</v>
      </c>
      <c r="K31" s="4" t="s">
        <v>234</v>
      </c>
      <c r="M31" s="4">
        <v>0</v>
      </c>
      <c r="O31" s="4">
        <v>2127957720</v>
      </c>
      <c r="Q31" s="4">
        <v>-235610386</v>
      </c>
      <c r="R31" s="3"/>
      <c r="S31" s="2">
        <v>1892347334</v>
      </c>
      <c r="T31" s="4"/>
      <c r="U31" s="2" t="s">
        <v>235</v>
      </c>
    </row>
    <row r="32" spans="1:21" ht="21">
      <c r="A32" s="3" t="s">
        <v>135</v>
      </c>
      <c r="C32" s="4">
        <v>0</v>
      </c>
      <c r="D32" s="2"/>
      <c r="E32" s="4">
        <v>788082840</v>
      </c>
      <c r="F32" s="2"/>
      <c r="G32" s="4">
        <v>0</v>
      </c>
      <c r="H32" s="2"/>
      <c r="I32" s="4">
        <v>788082840</v>
      </c>
      <c r="K32" s="4" t="s">
        <v>236</v>
      </c>
      <c r="M32" s="4">
        <v>0</v>
      </c>
      <c r="O32" s="4">
        <v>133196724</v>
      </c>
      <c r="Q32" s="4">
        <v>81603162</v>
      </c>
      <c r="R32" s="3"/>
      <c r="S32" s="2">
        <v>214799886</v>
      </c>
      <c r="T32" s="4"/>
      <c r="U32" s="2" t="s">
        <v>237</v>
      </c>
    </row>
    <row r="33" spans="1:21" ht="21">
      <c r="A33" s="3" t="s">
        <v>139</v>
      </c>
      <c r="C33" s="4">
        <v>223747585</v>
      </c>
      <c r="D33" s="2"/>
      <c r="E33" s="4">
        <v>-506567880</v>
      </c>
      <c r="F33" s="2"/>
      <c r="G33" s="4">
        <v>0</v>
      </c>
      <c r="H33" s="2"/>
      <c r="I33" s="4">
        <v>-282820295</v>
      </c>
      <c r="K33" s="4" t="s">
        <v>238</v>
      </c>
      <c r="M33" s="4">
        <v>223747585</v>
      </c>
      <c r="O33" s="4">
        <v>1057009851</v>
      </c>
      <c r="Q33" s="4">
        <v>0</v>
      </c>
      <c r="R33" s="3"/>
      <c r="S33" s="2">
        <v>1280757436</v>
      </c>
      <c r="T33" s="4"/>
      <c r="U33" s="2" t="s">
        <v>239</v>
      </c>
    </row>
    <row r="34" spans="1:21" ht="21">
      <c r="A34" s="3" t="s">
        <v>113</v>
      </c>
      <c r="C34" s="4">
        <v>230072226</v>
      </c>
      <c r="D34" s="2"/>
      <c r="E34" s="4">
        <v>762526530</v>
      </c>
      <c r="F34" s="2"/>
      <c r="G34" s="4">
        <v>0</v>
      </c>
      <c r="H34" s="2"/>
      <c r="I34" s="4">
        <v>992598756</v>
      </c>
      <c r="K34" s="4" t="s">
        <v>240</v>
      </c>
      <c r="M34" s="4">
        <v>230072226</v>
      </c>
      <c r="O34" s="4">
        <v>279719581</v>
      </c>
      <c r="Q34" s="4">
        <v>0</v>
      </c>
      <c r="R34" s="3"/>
      <c r="S34" s="2">
        <v>509791807</v>
      </c>
      <c r="T34" s="4"/>
      <c r="U34" s="2" t="s">
        <v>241</v>
      </c>
    </row>
    <row r="35" spans="1:21" ht="21">
      <c r="A35" s="3" t="s">
        <v>120</v>
      </c>
      <c r="C35" s="4">
        <v>0</v>
      </c>
      <c r="D35" s="2"/>
      <c r="E35" s="4">
        <v>1791638046</v>
      </c>
      <c r="F35" s="2"/>
      <c r="G35" s="4">
        <v>0</v>
      </c>
      <c r="H35" s="2"/>
      <c r="I35" s="4">
        <v>1791638046</v>
      </c>
      <c r="K35" s="4" t="s">
        <v>242</v>
      </c>
      <c r="M35" s="4">
        <v>1263212716</v>
      </c>
      <c r="O35" s="4">
        <v>-979446992</v>
      </c>
      <c r="Q35" s="4">
        <v>0</v>
      </c>
      <c r="R35" s="3"/>
      <c r="S35" s="2">
        <v>283765724</v>
      </c>
      <c r="T35" s="4"/>
      <c r="U35" s="2" t="s">
        <v>207</v>
      </c>
    </row>
    <row r="36" spans="1:21" ht="21">
      <c r="A36" s="3" t="s">
        <v>134</v>
      </c>
      <c r="C36" s="4">
        <v>0</v>
      </c>
      <c r="D36" s="2"/>
      <c r="E36" s="4">
        <v>1306479915</v>
      </c>
      <c r="F36" s="2"/>
      <c r="G36" s="4">
        <v>0</v>
      </c>
      <c r="H36" s="2"/>
      <c r="I36" s="4">
        <v>1306479915</v>
      </c>
      <c r="K36" s="4" t="s">
        <v>243</v>
      </c>
      <c r="M36" s="4">
        <v>1300000000</v>
      </c>
      <c r="O36" s="4">
        <v>-182092322</v>
      </c>
      <c r="Q36" s="4">
        <v>0</v>
      </c>
      <c r="R36" s="3"/>
      <c r="S36" s="2">
        <v>1117907678</v>
      </c>
      <c r="T36" s="4"/>
      <c r="U36" s="2" t="s">
        <v>244</v>
      </c>
    </row>
    <row r="37" spans="1:21" ht="21">
      <c r="A37" s="3" t="s">
        <v>129</v>
      </c>
      <c r="C37" s="4">
        <v>0</v>
      </c>
      <c r="D37" s="2"/>
      <c r="E37" s="4">
        <v>13505803</v>
      </c>
      <c r="F37" s="2"/>
      <c r="G37" s="4">
        <v>0</v>
      </c>
      <c r="H37" s="2"/>
      <c r="I37" s="4">
        <v>13505803</v>
      </c>
      <c r="K37" s="4" t="s">
        <v>144</v>
      </c>
      <c r="M37" s="4">
        <v>2270000</v>
      </c>
      <c r="O37" s="4">
        <v>-2745462</v>
      </c>
      <c r="Q37" s="4">
        <v>0</v>
      </c>
      <c r="R37" s="3"/>
      <c r="S37" s="2">
        <v>-475462</v>
      </c>
      <c r="T37" s="4"/>
      <c r="U37" s="2" t="s">
        <v>245</v>
      </c>
    </row>
    <row r="38" spans="1:21" ht="21">
      <c r="A38" s="3" t="s">
        <v>173</v>
      </c>
      <c r="C38" s="4">
        <v>0</v>
      </c>
      <c r="D38" s="2"/>
      <c r="E38" s="4">
        <v>82528226</v>
      </c>
      <c r="F38" s="2"/>
      <c r="G38" s="4">
        <v>0</v>
      </c>
      <c r="H38" s="2"/>
      <c r="I38" s="4">
        <v>82528226</v>
      </c>
      <c r="K38" s="4" t="s">
        <v>171</v>
      </c>
      <c r="M38" s="4">
        <v>0</v>
      </c>
      <c r="O38" s="4">
        <v>82528226</v>
      </c>
      <c r="Q38" s="4">
        <v>0</v>
      </c>
      <c r="R38" s="3"/>
      <c r="S38" s="2">
        <v>82528226</v>
      </c>
      <c r="T38" s="4"/>
      <c r="U38" s="2" t="s">
        <v>246</v>
      </c>
    </row>
    <row r="39" spans="1:21" ht="21">
      <c r="A39" s="3" t="s">
        <v>102</v>
      </c>
      <c r="C39" s="4">
        <v>0</v>
      </c>
      <c r="D39" s="2"/>
      <c r="E39" s="4">
        <v>-1243556</v>
      </c>
      <c r="F39" s="2"/>
      <c r="G39" s="4">
        <v>0</v>
      </c>
      <c r="H39" s="2"/>
      <c r="I39" s="4">
        <v>-1243556</v>
      </c>
      <c r="K39" s="4" t="s">
        <v>245</v>
      </c>
      <c r="M39" s="4">
        <v>0</v>
      </c>
      <c r="O39" s="4">
        <v>12601012</v>
      </c>
      <c r="Q39" s="4">
        <v>0</v>
      </c>
      <c r="R39" s="3"/>
      <c r="S39" s="2">
        <v>12601012</v>
      </c>
      <c r="T39" s="4"/>
      <c r="U39" s="2" t="s">
        <v>247</v>
      </c>
    </row>
    <row r="40" spans="1:21" ht="21">
      <c r="A40" s="3" t="s">
        <v>185</v>
      </c>
      <c r="C40" s="4">
        <v>0</v>
      </c>
      <c r="D40" s="2"/>
      <c r="E40" s="4">
        <v>1071011461</v>
      </c>
      <c r="F40" s="2"/>
      <c r="G40" s="4">
        <v>0</v>
      </c>
      <c r="H40" s="2"/>
      <c r="I40" s="4">
        <v>1071011461</v>
      </c>
      <c r="K40" s="4" t="s">
        <v>248</v>
      </c>
      <c r="M40" s="4">
        <v>0</v>
      </c>
      <c r="O40" s="4">
        <v>1071011461</v>
      </c>
      <c r="Q40" s="4">
        <v>0</v>
      </c>
      <c r="R40" s="3"/>
      <c r="S40" s="2">
        <v>1071011461</v>
      </c>
      <c r="T40" s="4"/>
      <c r="U40" s="2" t="s">
        <v>249</v>
      </c>
    </row>
    <row r="41" spans="1:21" ht="21">
      <c r="A41" s="3" t="s">
        <v>175</v>
      </c>
      <c r="C41" s="4">
        <v>0</v>
      </c>
      <c r="D41" s="2"/>
      <c r="E41" s="4">
        <v>74069408</v>
      </c>
      <c r="F41" s="2"/>
      <c r="G41" s="4">
        <v>0</v>
      </c>
      <c r="H41" s="2"/>
      <c r="I41" s="4">
        <v>74069408</v>
      </c>
      <c r="K41" s="4" t="s">
        <v>250</v>
      </c>
      <c r="M41" s="4">
        <v>0</v>
      </c>
      <c r="O41" s="4">
        <v>74069408</v>
      </c>
      <c r="Q41" s="4">
        <v>0</v>
      </c>
      <c r="R41" s="3"/>
      <c r="S41" s="2">
        <v>74069408</v>
      </c>
      <c r="T41" s="4"/>
      <c r="U41" s="2" t="s">
        <v>251</v>
      </c>
    </row>
    <row r="42" spans="1:21" ht="21">
      <c r="A42" s="3" t="s">
        <v>179</v>
      </c>
      <c r="C42" s="4">
        <v>0</v>
      </c>
      <c r="D42" s="2"/>
      <c r="E42" s="4">
        <v>486735612</v>
      </c>
      <c r="F42" s="2"/>
      <c r="G42" s="4">
        <v>0</v>
      </c>
      <c r="H42" s="2"/>
      <c r="I42" s="4">
        <v>486735612</v>
      </c>
      <c r="K42" s="4" t="s">
        <v>252</v>
      </c>
      <c r="M42" s="4">
        <v>0</v>
      </c>
      <c r="O42" s="4">
        <v>486735612</v>
      </c>
      <c r="Q42" s="4">
        <v>0</v>
      </c>
      <c r="R42" s="3"/>
      <c r="S42" s="2">
        <v>486735612</v>
      </c>
      <c r="T42" s="4"/>
      <c r="U42" s="2" t="s">
        <v>253</v>
      </c>
    </row>
    <row r="43" spans="1:21" ht="21">
      <c r="A43" s="3" t="s">
        <v>177</v>
      </c>
      <c r="C43" s="4">
        <v>0</v>
      </c>
      <c r="D43" s="2"/>
      <c r="E43" s="4">
        <v>570051209</v>
      </c>
      <c r="F43" s="2"/>
      <c r="G43" s="4">
        <v>0</v>
      </c>
      <c r="H43" s="2"/>
      <c r="I43" s="4">
        <v>570051209</v>
      </c>
      <c r="K43" s="4" t="s">
        <v>254</v>
      </c>
      <c r="M43" s="4">
        <v>0</v>
      </c>
      <c r="O43" s="4">
        <v>570051209</v>
      </c>
      <c r="Q43" s="4">
        <v>0</v>
      </c>
      <c r="R43" s="3"/>
      <c r="S43" s="2">
        <v>570051209</v>
      </c>
      <c r="T43" s="4"/>
      <c r="U43" s="2" t="s">
        <v>255</v>
      </c>
    </row>
    <row r="44" spans="1:21" ht="21">
      <c r="A44" s="3" t="s">
        <v>181</v>
      </c>
      <c r="C44" s="4">
        <v>0</v>
      </c>
      <c r="D44" s="2"/>
      <c r="E44" s="4">
        <v>1181091940</v>
      </c>
      <c r="F44" s="2"/>
      <c r="G44" s="4">
        <v>0</v>
      </c>
      <c r="H44" s="2"/>
      <c r="I44" s="4">
        <v>1181091940</v>
      </c>
      <c r="K44" s="4" t="s">
        <v>256</v>
      </c>
      <c r="M44" s="4">
        <v>0</v>
      </c>
      <c r="O44" s="4">
        <v>1181091940</v>
      </c>
      <c r="Q44" s="4">
        <v>0</v>
      </c>
      <c r="R44" s="3"/>
      <c r="S44" s="2">
        <v>1181091940</v>
      </c>
      <c r="T44" s="4"/>
      <c r="U44" s="2" t="s">
        <v>257</v>
      </c>
    </row>
    <row r="45" spans="1:21" ht="21">
      <c r="A45" s="3" t="s">
        <v>183</v>
      </c>
      <c r="C45" s="4">
        <v>0</v>
      </c>
      <c r="D45" s="2"/>
      <c r="E45" s="4">
        <v>2291671991</v>
      </c>
      <c r="F45" s="2"/>
      <c r="G45" s="4">
        <v>0</v>
      </c>
      <c r="H45" s="2"/>
      <c r="I45" s="4">
        <v>2291671991</v>
      </c>
      <c r="K45" s="4" t="s">
        <v>258</v>
      </c>
      <c r="M45" s="4">
        <v>0</v>
      </c>
      <c r="O45" s="4">
        <v>2291671991</v>
      </c>
      <c r="Q45" s="4">
        <v>0</v>
      </c>
      <c r="R45" s="3"/>
      <c r="S45" s="2">
        <v>2291671991</v>
      </c>
      <c r="T45" s="4"/>
      <c r="U45" s="2" t="s">
        <v>259</v>
      </c>
    </row>
    <row r="46" spans="1:21" ht="21.75" thickBot="1">
      <c r="A46" s="3" t="s">
        <v>71</v>
      </c>
      <c r="C46" s="23">
        <f>SUM(C9:C45)</f>
        <v>2616723501</v>
      </c>
      <c r="E46" s="23">
        <f>SUM(E9:E45)</f>
        <v>23101021443</v>
      </c>
      <c r="G46" s="23">
        <f>SUM(G9:G45)</f>
        <v>-2225492872</v>
      </c>
      <c r="I46" s="23">
        <f>SUM(I9:I45)</f>
        <v>23492252072</v>
      </c>
      <c r="K46" s="8">
        <f>SUM(K9:K45)</f>
        <v>0</v>
      </c>
      <c r="M46" s="7">
        <f>SUM(M9:M45)</f>
        <v>6823446217</v>
      </c>
      <c r="O46" s="7">
        <f>SUM(O9:O45)</f>
        <v>5452402882</v>
      </c>
      <c r="Q46" s="7">
        <f>SUM(Q9:Q45)</f>
        <v>-5572995420</v>
      </c>
      <c r="S46" s="23">
        <f>SUM(S9:S45)</f>
        <v>6702853679</v>
      </c>
      <c r="U46" s="8">
        <f>SUM(U9:U45)</f>
        <v>0</v>
      </c>
    </row>
    <row r="47" spans="1:21" ht="19.5" thickTop="1"/>
  </sheetData>
  <sortState ref="A9:U46">
    <sortCondition descending="1" ref="S9:S46"/>
  </sortState>
  <mergeCells count="17"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A5:S5"/>
  </mergeCells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Normal="100" zoomScaleSheetLayoutView="100" workbookViewId="0">
      <selection activeCell="M11" sqref="M11"/>
    </sheetView>
  </sheetViews>
  <sheetFormatPr defaultRowHeight="18.7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18" customFormat="1" ht="25.5">
      <c r="A5" s="34" t="s">
        <v>93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30.75" thickBot="1">
      <c r="A7" s="36" t="s">
        <v>50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K7" s="41" t="s">
        <v>49</v>
      </c>
      <c r="L7" s="41" t="s">
        <v>49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</row>
    <row r="8" spans="1:17" ht="30.75" thickBot="1">
      <c r="A8" s="41" t="s">
        <v>50</v>
      </c>
      <c r="C8" s="40" t="s">
        <v>70</v>
      </c>
      <c r="D8" s="12"/>
      <c r="E8" s="40" t="s">
        <v>67</v>
      </c>
      <c r="F8" s="12"/>
      <c r="G8" s="40" t="s">
        <v>68</v>
      </c>
      <c r="H8" s="12"/>
      <c r="I8" s="40" t="s">
        <v>71</v>
      </c>
      <c r="K8" s="40" t="s">
        <v>70</v>
      </c>
      <c r="L8" s="12"/>
      <c r="M8" s="47" t="s">
        <v>67</v>
      </c>
      <c r="N8" s="12"/>
      <c r="O8" s="40" t="s">
        <v>68</v>
      </c>
      <c r="P8" s="12"/>
      <c r="Q8" s="40" t="s">
        <v>71</v>
      </c>
    </row>
    <row r="9" spans="1:17" ht="21">
      <c r="A9" s="3"/>
      <c r="C9" s="21"/>
      <c r="E9" s="21"/>
      <c r="G9" s="21"/>
      <c r="I9" s="21"/>
      <c r="K9" s="21"/>
      <c r="O9" s="21"/>
      <c r="Q9" s="21"/>
    </row>
    <row r="10" spans="1:17" ht="21">
      <c r="A10" s="3"/>
      <c r="C10" s="21"/>
      <c r="E10" s="21"/>
      <c r="G10" s="21"/>
      <c r="I10" s="21"/>
      <c r="K10" s="21"/>
      <c r="O10" s="21"/>
      <c r="Q10" s="21"/>
    </row>
    <row r="11" spans="1:17" ht="19.5" thickBot="1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0</v>
      </c>
      <c r="Q11" s="23">
        <f>SUM(Q9:Q10)</f>
        <v>0</v>
      </c>
    </row>
    <row r="12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"/>
  <sheetViews>
    <sheetView rightToLeft="1" view="pageBreakPreview" zoomScaleNormal="100" zoomScaleSheetLayoutView="100" workbookViewId="0">
      <selection activeCell="P7" sqref="P7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30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2" s="14" customFormat="1" ht="25.5">
      <c r="A5" s="34" t="s">
        <v>94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ht="30.75" thickBot="1">
      <c r="A7" s="41" t="s">
        <v>72</v>
      </c>
      <c r="B7" s="41" t="s">
        <v>72</v>
      </c>
      <c r="C7" s="41" t="s">
        <v>72</v>
      </c>
      <c r="E7" s="41" t="s">
        <v>48</v>
      </c>
      <c r="F7" s="41" t="s">
        <v>48</v>
      </c>
      <c r="G7" s="41" t="s">
        <v>48</v>
      </c>
      <c r="I7" s="41" t="s">
        <v>49</v>
      </c>
      <c r="J7" s="41" t="s">
        <v>49</v>
      </c>
      <c r="K7" s="41" t="s">
        <v>49</v>
      </c>
    </row>
    <row r="8" spans="1:12" ht="30.75" thickBot="1">
      <c r="A8" s="40" t="s">
        <v>73</v>
      </c>
      <c r="B8" s="12"/>
      <c r="C8" s="40" t="s">
        <v>36</v>
      </c>
      <c r="E8" s="40" t="s">
        <v>74</v>
      </c>
      <c r="F8" s="12"/>
      <c r="G8" s="40" t="s">
        <v>75</v>
      </c>
      <c r="I8" s="40" t="s">
        <v>74</v>
      </c>
      <c r="J8" s="12"/>
      <c r="K8" s="40" t="s">
        <v>75</v>
      </c>
    </row>
    <row r="9" spans="1:12" ht="21">
      <c r="A9" s="3" t="s">
        <v>45</v>
      </c>
      <c r="C9" s="4" t="s">
        <v>97</v>
      </c>
      <c r="E9" s="4">
        <v>792492</v>
      </c>
      <c r="G9" s="4" t="s">
        <v>55</v>
      </c>
      <c r="I9" s="4">
        <v>3115839</v>
      </c>
      <c r="J9" s="21"/>
      <c r="K9" s="21" t="s">
        <v>55</v>
      </c>
      <c r="L9" s="4">
        <f t="shared" ref="L9:L12" si="0">SUM(E9:K9)</f>
        <v>3908331</v>
      </c>
    </row>
    <row r="10" spans="1:12" ht="21">
      <c r="A10" s="3" t="s">
        <v>44</v>
      </c>
      <c r="C10" s="4" t="s">
        <v>98</v>
      </c>
      <c r="E10" s="4">
        <v>10472600</v>
      </c>
      <c r="G10" s="4" t="s">
        <v>55</v>
      </c>
      <c r="I10" s="4">
        <v>23157702</v>
      </c>
      <c r="J10" s="21"/>
      <c r="K10" s="21" t="s">
        <v>55</v>
      </c>
      <c r="L10" s="4">
        <f t="shared" si="0"/>
        <v>33630302</v>
      </c>
    </row>
    <row r="11" spans="1:12" ht="21">
      <c r="A11" s="3" t="s">
        <v>103</v>
      </c>
      <c r="C11" s="4" t="s">
        <v>116</v>
      </c>
      <c r="E11" s="4">
        <v>25938</v>
      </c>
      <c r="G11" s="4" t="s">
        <v>55</v>
      </c>
      <c r="I11" s="4">
        <v>115432</v>
      </c>
      <c r="J11" s="21"/>
      <c r="K11" s="21" t="s">
        <v>55</v>
      </c>
      <c r="L11" s="4">
        <f t="shared" si="0"/>
        <v>141370</v>
      </c>
    </row>
    <row r="12" spans="1:12" ht="19.5" thickBot="1">
      <c r="A12" s="2" t="s">
        <v>71</v>
      </c>
      <c r="E12" s="7">
        <f>SUM(E9:E11)</f>
        <v>11291030</v>
      </c>
      <c r="G12" s="13"/>
      <c r="I12" s="7">
        <f>SUM(I9:I11)</f>
        <v>26388973</v>
      </c>
      <c r="K12" s="13"/>
      <c r="L12" s="4">
        <f t="shared" si="0"/>
        <v>37680003</v>
      </c>
    </row>
    <row r="13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"/>
  <sheetViews>
    <sheetView rightToLeft="1" view="pageBreakPreview" zoomScaleNormal="100" zoomScaleSheetLayoutView="100" workbookViewId="0">
      <selection activeCell="D23" sqref="D23:D24"/>
    </sheetView>
  </sheetViews>
  <sheetFormatPr defaultRowHeight="18.7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</row>
    <row r="3" spans="1:5" ht="30">
      <c r="A3" s="35" t="s">
        <v>46</v>
      </c>
      <c r="B3" s="35"/>
      <c r="C3" s="35"/>
      <c r="D3" s="35"/>
      <c r="E3" s="35"/>
    </row>
    <row r="4" spans="1:5" ht="30">
      <c r="A4" s="35" t="str">
        <f>سهام!A3</f>
        <v>برای ماه منتهی به 1400/04/31</v>
      </c>
      <c r="B4" s="35"/>
      <c r="C4" s="35"/>
      <c r="D4" s="35"/>
      <c r="E4" s="35"/>
    </row>
    <row r="5" spans="1:5" customFormat="1" ht="25.5">
      <c r="A5" s="34" t="s">
        <v>95</v>
      </c>
      <c r="B5" s="34"/>
      <c r="C5" s="34"/>
      <c r="D5" s="34"/>
      <c r="E5" s="34"/>
    </row>
    <row r="7" spans="1:5" ht="30.75" thickBot="1">
      <c r="A7" s="36" t="s">
        <v>76</v>
      </c>
      <c r="C7" s="41" t="s">
        <v>48</v>
      </c>
      <c r="E7" s="41" t="s">
        <v>115</v>
      </c>
    </row>
    <row r="8" spans="1:5" ht="30.75" thickBot="1">
      <c r="A8" s="41" t="s">
        <v>76</v>
      </c>
      <c r="C8" s="41" t="s">
        <v>39</v>
      </c>
      <c r="E8" s="41" t="s">
        <v>39</v>
      </c>
    </row>
    <row r="9" spans="1:5" ht="21">
      <c r="A9" s="3" t="s">
        <v>77</v>
      </c>
      <c r="C9" s="4">
        <v>51857324</v>
      </c>
      <c r="E9" s="4">
        <v>178211360</v>
      </c>
    </row>
    <row r="10" spans="1:5" ht="21">
      <c r="A10" s="3" t="s">
        <v>78</v>
      </c>
      <c r="C10" s="4">
        <v>0</v>
      </c>
      <c r="E10" s="4">
        <v>0</v>
      </c>
    </row>
    <row r="11" spans="1:5" ht="21">
      <c r="A11" s="3" t="s">
        <v>79</v>
      </c>
      <c r="C11" s="4">
        <v>9056752</v>
      </c>
      <c r="E11" s="4">
        <v>27745333</v>
      </c>
    </row>
    <row r="12" spans="1:5" ht="21.75" thickBot="1">
      <c r="A12" s="3" t="s">
        <v>71</v>
      </c>
      <c r="C12" s="7">
        <f>SUM(C9:C11)</f>
        <v>60914076</v>
      </c>
      <c r="E12" s="7">
        <f>SUM(E9:E11)</f>
        <v>205956693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rintOptions horizontalCentere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5"/>
  <sheetViews>
    <sheetView rightToLeft="1" tabSelected="1" view="pageBreakPreview" zoomScaleNormal="100" zoomScaleSheetLayoutView="100" workbookViewId="0">
      <selection activeCell="A19" sqref="A19"/>
    </sheetView>
  </sheetViews>
  <sheetFormatPr defaultRowHeight="18.7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35" t="str">
        <f>سهام!A1</f>
        <v>صندوق سرمایه‌گذاری مشترک گنجینه ارمغان الماس</v>
      </c>
      <c r="B2" s="35"/>
      <c r="C2" s="35"/>
      <c r="D2" s="35"/>
      <c r="E2" s="35"/>
      <c r="F2" s="35"/>
      <c r="G2" s="35"/>
    </row>
    <row r="3" spans="1:23" ht="30">
      <c r="A3" s="35" t="s">
        <v>46</v>
      </c>
      <c r="B3" s="35"/>
      <c r="C3" s="35"/>
      <c r="D3" s="35"/>
      <c r="E3" s="35"/>
      <c r="F3" s="35"/>
      <c r="G3" s="35"/>
    </row>
    <row r="4" spans="1:23" ht="30">
      <c r="A4" s="35" t="str">
        <f>سهام!A3</f>
        <v>برای ماه منتهی به 1400/04/31</v>
      </c>
      <c r="B4" s="35"/>
      <c r="C4" s="35"/>
      <c r="D4" s="35"/>
      <c r="E4" s="35"/>
      <c r="F4" s="35"/>
      <c r="G4" s="35"/>
    </row>
    <row r="5" spans="1:23" customFormat="1" ht="25.5">
      <c r="A5" s="34" t="s">
        <v>96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7" spans="1:23" ht="30.75" thickBot="1">
      <c r="A7" s="41" t="s">
        <v>50</v>
      </c>
      <c r="C7" s="41" t="s">
        <v>39</v>
      </c>
      <c r="E7" s="52" t="s">
        <v>69</v>
      </c>
      <c r="G7" s="52" t="s">
        <v>11</v>
      </c>
      <c r="I7" s="4"/>
    </row>
    <row r="8" spans="1:23" ht="21">
      <c r="A8" s="3" t="s">
        <v>122</v>
      </c>
      <c r="C8" s="4">
        <v>23492252072</v>
      </c>
      <c r="E8" s="4" t="s">
        <v>260</v>
      </c>
      <c r="F8" s="3"/>
      <c r="G8" s="2" t="s">
        <v>261</v>
      </c>
      <c r="I8" s="6"/>
    </row>
    <row r="9" spans="1:23" ht="21">
      <c r="A9" s="3" t="s">
        <v>123</v>
      </c>
      <c r="C9" s="4">
        <v>0</v>
      </c>
      <c r="E9" s="4" t="s">
        <v>119</v>
      </c>
      <c r="F9" s="3"/>
      <c r="G9" s="2" t="s">
        <v>119</v>
      </c>
      <c r="I9" s="6"/>
    </row>
    <row r="10" spans="1:23" ht="21">
      <c r="A10" s="3" t="s">
        <v>124</v>
      </c>
      <c r="C10" s="4">
        <v>11291030</v>
      </c>
      <c r="E10" s="4" t="s">
        <v>187</v>
      </c>
      <c r="F10" s="3"/>
      <c r="G10" s="2" t="s">
        <v>121</v>
      </c>
      <c r="I10" s="6"/>
    </row>
    <row r="11" spans="1:23" ht="19.5" thickBot="1">
      <c r="A11" s="2" t="s">
        <v>71</v>
      </c>
      <c r="C11" s="7">
        <f>SUM(C8:C10)</f>
        <v>23503543102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Almas</cp:lastModifiedBy>
  <cp:lastPrinted>2021-07-31T07:22:50Z</cp:lastPrinted>
  <dcterms:created xsi:type="dcterms:W3CDTF">2019-12-01T07:29:58Z</dcterms:created>
  <dcterms:modified xsi:type="dcterms:W3CDTF">2021-07-31T07:29:53Z</dcterms:modified>
</cp:coreProperties>
</file>