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LESHARE\Public share\خانم میری\پورتفو تیر ماه 1400\"/>
    </mc:Choice>
  </mc:AlternateContent>
  <bookViews>
    <workbookView xWindow="0" yWindow="0" windowWidth="28800" windowHeight="12330" tabRatio="883" firstSheet="4" activeTab="14"/>
  </bookViews>
  <sheets>
    <sheet name="سهام" sheetId="1" r:id="rId1"/>
    <sheet name="تبعی" sheetId="2" r:id="rId2"/>
    <sheet name="اوراق مشارکت" sheetId="3" r:id="rId3"/>
    <sheet name=" تعدیل قیمت " sheetId="4" r:id="rId4"/>
    <sheet name="گواهی سپرده " sheetId="5" r:id="rId5"/>
    <sheet name="سپرده " sheetId="6" r:id="rId6"/>
    <sheet name="سود اوراق بهادار و سپرده بانکی " sheetId="7" r:id="rId7"/>
    <sheet name="درآمد سود سهام " sheetId="8" r:id="rId8"/>
    <sheet name="درآمد ناشی از تغییر قیمت اوراق " sheetId="9" r:id="rId9"/>
    <sheet name="درآمد ناشی از فروش " sheetId="10" r:id="rId10"/>
    <sheet name="سرمایه‌گذاری در سهام " sheetId="11" r:id="rId11"/>
    <sheet name="سرمایه‌گذاری در اوراق بهادار " sheetId="12" r:id="rId12"/>
    <sheet name="درآمد سپرده بانکی " sheetId="13" r:id="rId13"/>
    <sheet name="سایر درآمدها " sheetId="14" r:id="rId14"/>
    <sheet name="جمع درآمدها" sheetId="15" r:id="rId15"/>
  </sheets>
  <definedNames>
    <definedName name="_xlnm._FilterDatabase" localSheetId="9" hidden="1">'درآمد ناشی از فروش '!$A$9:$Q$32</definedName>
    <definedName name="_xlnm.Print_Area" localSheetId="2">'اوراق مشارکت'!$A$1:$AK$17</definedName>
    <definedName name="_xlnm.Print_Area" localSheetId="1">تبعی!$A$1:$Q$13</definedName>
    <definedName name="_xlnm.Print_Area" localSheetId="14">'جمع درآمدها'!$A$1:$H$11</definedName>
    <definedName name="_xlnm.Print_Area" localSheetId="12">'درآمد سپرده بانکی '!$A$1:$K$13</definedName>
    <definedName name="_xlnm.Print_Area" localSheetId="7">'درآمد سود سهام '!$A$1:$S$24</definedName>
    <definedName name="_xlnm.Print_Area" localSheetId="8">'درآمد ناشی از تغییر قیمت اوراق '!$A$1:$Q$40</definedName>
    <definedName name="_xlnm.Print_Area" localSheetId="9">'درآمد ناشی از فروش '!$A$1:$Q$34</definedName>
    <definedName name="_xlnm.Print_Area" localSheetId="13">'سایر درآمدها '!$A$1:$F$13</definedName>
    <definedName name="_xlnm.Print_Area" localSheetId="5">'سپرده '!$A$1:$S$15</definedName>
    <definedName name="_xlnm.Print_Area" localSheetId="11">'سرمایه‌گذاری در اوراق بهادار '!$A$1:$Q$12</definedName>
    <definedName name="_xlnm.Print_Area" localSheetId="10">'سرمایه‌گذاری در سهام '!$A$1:$U$47</definedName>
    <definedName name="_xlnm.Print_Area" localSheetId="0">سهام!$A$1:$Y$46</definedName>
    <definedName name="_xlnm.Print_Area" localSheetId="6">'سود اوراق بهادار و سپرده بانکی '!$A$1:$S$13</definedName>
    <definedName name="_xlnm.Print_Area" localSheetId="4">'گواهی سپرده '!$A$1:$AE$13</definedName>
  </definedNames>
  <calcPr calcId="162913"/>
</workbook>
</file>

<file path=xl/calcChain.xml><?xml version="1.0" encoding="utf-8"?>
<calcChain xmlns="http://schemas.openxmlformats.org/spreadsheetml/2006/main">
  <c r="C33" i="10" l="1"/>
  <c r="E33" i="10"/>
  <c r="G33" i="10"/>
  <c r="I33" i="10"/>
  <c r="K33" i="10"/>
  <c r="M33" i="10"/>
  <c r="O33" i="10"/>
  <c r="Q33" i="10"/>
  <c r="E39" i="9" l="1"/>
  <c r="G39" i="9"/>
  <c r="I39" i="9"/>
  <c r="K39" i="9"/>
  <c r="M39" i="9"/>
  <c r="O39" i="9"/>
  <c r="Q39" i="9"/>
  <c r="C46" i="11" l="1"/>
  <c r="E46" i="11"/>
  <c r="G46" i="11"/>
  <c r="I46" i="11"/>
  <c r="K46" i="11"/>
  <c r="M46" i="11"/>
  <c r="O46" i="11"/>
  <c r="Q46" i="11"/>
  <c r="S46" i="11"/>
  <c r="U46" i="11"/>
  <c r="I23" i="8"/>
  <c r="K23" i="8"/>
  <c r="M23" i="8"/>
  <c r="O23" i="8"/>
  <c r="Q23" i="8"/>
  <c r="S23" i="8"/>
  <c r="M14" i="6" l="1"/>
  <c r="O14" i="6"/>
  <c r="Q14" i="6"/>
  <c r="K7" i="6" l="1"/>
  <c r="K7" i="5"/>
  <c r="O7" i="3"/>
  <c r="C7" i="2"/>
  <c r="Y42" i="1"/>
  <c r="W42" i="1"/>
  <c r="U42" i="1"/>
  <c r="S42" i="1"/>
  <c r="Q42" i="1"/>
  <c r="O42" i="1"/>
  <c r="M42" i="1"/>
  <c r="K42" i="1"/>
  <c r="I42" i="1"/>
  <c r="G42" i="1"/>
  <c r="E42" i="1"/>
  <c r="C42" i="1"/>
  <c r="S14" i="6"/>
  <c r="K14" i="6"/>
  <c r="S12" i="7"/>
  <c r="Q12" i="7"/>
  <c r="O12" i="7"/>
  <c r="M12" i="7"/>
  <c r="K12" i="7"/>
  <c r="I12" i="7"/>
  <c r="I12" i="13"/>
  <c r="E12" i="13"/>
  <c r="E12" i="14"/>
  <c r="C12" i="14"/>
  <c r="C11" i="15"/>
  <c r="E11" i="15"/>
  <c r="G11" i="15"/>
  <c r="A4" i="15" l="1"/>
  <c r="A4" i="14"/>
  <c r="A4" i="13"/>
  <c r="A4" i="12"/>
  <c r="A4" i="11"/>
  <c r="A4" i="10"/>
  <c r="A4" i="9"/>
  <c r="A4" i="8"/>
  <c r="A4" i="7"/>
  <c r="Q7" i="6"/>
  <c r="A4" i="6"/>
  <c r="Y7" i="5"/>
  <c r="A4" i="5"/>
  <c r="C8" i="4"/>
  <c r="A4" i="4"/>
  <c r="AC7" i="3"/>
  <c r="A4" i="3"/>
  <c r="K7" i="2"/>
  <c r="A4" i="2"/>
  <c r="A2" i="15" l="1"/>
  <c r="A2" i="14"/>
  <c r="A2" i="13"/>
  <c r="A2" i="12"/>
  <c r="A2" i="11"/>
  <c r="A2" i="10"/>
  <c r="A2" i="9"/>
  <c r="A2" i="8"/>
  <c r="A2" i="7"/>
  <c r="A2" i="6"/>
  <c r="A2" i="5"/>
  <c r="A2" i="4"/>
  <c r="A2" i="3"/>
  <c r="A2" i="2"/>
  <c r="Q11" i="12" l="1"/>
  <c r="L9" i="13" l="1"/>
  <c r="L10" i="13"/>
  <c r="L11" i="13"/>
  <c r="C11" i="12"/>
  <c r="E11" i="12"/>
  <c r="G11" i="12"/>
  <c r="I11" i="12"/>
  <c r="K11" i="12"/>
  <c r="M11" i="12"/>
  <c r="O11" i="12"/>
  <c r="C11" i="4"/>
  <c r="E11" i="4"/>
  <c r="G11" i="4"/>
  <c r="I11" i="4"/>
  <c r="K11" i="4"/>
  <c r="O15" i="3"/>
  <c r="Q15" i="3"/>
  <c r="S15" i="3"/>
  <c r="U15" i="3"/>
  <c r="W15" i="3"/>
  <c r="Y15" i="3"/>
  <c r="AA15" i="3"/>
  <c r="AC15" i="3"/>
  <c r="AG15" i="3"/>
  <c r="AI15" i="3"/>
  <c r="AK15" i="3"/>
  <c r="L12" i="13" l="1"/>
</calcChain>
</file>

<file path=xl/sharedStrings.xml><?xml version="1.0" encoding="utf-8"?>
<sst xmlns="http://schemas.openxmlformats.org/spreadsheetml/2006/main" count="783" uniqueCount="262">
  <si>
    <t>صورت وضعیت پورتفوی</t>
  </si>
  <si>
    <t>نام شرکت</t>
  </si>
  <si>
    <t>1398/06/31</t>
  </si>
  <si>
    <t>تغییرات طی دوره</t>
  </si>
  <si>
    <t>1398/07/30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</si>
  <si>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</si>
  <si>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</si>
  <si>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</si>
  <si>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</si>
  <si>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</si>
  <si>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</si>
  <si>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</si>
  <si>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</si>
  <si>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تعداد اوراق تبعی</t>
  </si>
  <si>
    <t>قیمت اعمال</t>
  </si>
  <si>
    <t>تاریخ اعمال</t>
  </si>
  <si>
    <t xml:space="preserve">نرخ موثر </t>
  </si>
  <si>
    <t>اطلاعات اوراق بهادار با درآمد ثابت</t>
  </si>
  <si>
    <t>نام اوراق</t>
  </si>
  <si>
    <t>دارای مجوز از سازمان</t>
  </si>
  <si>
    <t xml:space="preserve">بورسی یا فرابورسی </t>
  </si>
  <si>
    <t>تاریخ انتشار</t>
  </si>
  <si>
    <t>تاریخ سر رسید</t>
  </si>
  <si>
    <t>نرخ سود</t>
  </si>
  <si>
    <t>قیمت بازار هر ورقه</t>
  </si>
  <si>
    <t>قیمت پایانی</t>
  </si>
  <si>
    <t xml:space="preserve"> مبلغ پس از تعدیل </t>
  </si>
  <si>
    <t>درصد تعدیل</t>
  </si>
  <si>
    <t xml:space="preserve">ارزش ناشی از تعدیل قیمت </t>
  </si>
  <si>
    <t>دلایل</t>
  </si>
  <si>
    <t>اطلاعات اوراق گواهی سپرده</t>
  </si>
  <si>
    <t>سرمایه گذاری در اوراق گواهی سپرده بانکی</t>
  </si>
  <si>
    <t>نرخ فروش</t>
  </si>
  <si>
    <t xml:space="preserve">درصد به کل دارایی‌ها </t>
  </si>
  <si>
    <t xml:space="preserve">سپرده 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</si>
  <si>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</si>
  <si>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</si>
  <si>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</si>
  <si>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</si>
  <si>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</si>
  <si>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</si>
  <si>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</si>
  <si>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سپرده کوتاه مدت</t>
  </si>
  <si>
    <t>حساب جاری</t>
  </si>
  <si>
    <t>بانک پارسیان ملاصدرا</t>
  </si>
  <si>
    <t>بانک کشاورزی ملاصدرا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</si>
  <si>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</si>
  <si>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</si>
  <si>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</si>
  <si>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</si>
  <si>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</si>
  <si>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</si>
  <si>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</si>
  <si>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</si>
  <si>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</si>
  <si>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</si>
  <si>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</si>
  <si>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</si>
  <si>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</si>
  <si>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</si>
  <si>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</si>
  <si>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</si>
  <si>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</si>
  <si>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</si>
  <si>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</si>
  <si>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</si>
  <si>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</si>
  <si>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</si>
  <si>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</si>
  <si>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</si>
  <si>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</si>
  <si>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</si>
  <si>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</si>
  <si>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</si>
  <si>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</si>
  <si>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</si>
  <si>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 xml:space="preserve">سایر درآمدها </t>
  </si>
  <si>
    <t>سایر درآمدها</t>
  </si>
  <si>
    <t>معین برای سایر درآمدهای تنزیل سود بانک</t>
  </si>
  <si>
    <t>تعدیل کارمزد کارگزار</t>
  </si>
  <si>
    <t>-</t>
  </si>
  <si>
    <t>1- سرمایه گذاری ها</t>
  </si>
  <si>
    <t>1-1-سرمایه‌گذاری در سهام و حق تقدم سهام</t>
  </si>
  <si>
    <t>اطلاعات آماری مرتبط با اوراق اختیار فروش تبعی خریداری شده توسط صندوق سرمایه گذاری:</t>
  </si>
  <si>
    <t>2-1-سرمایه‌گذاری در اوراق بهادار با درآمد ثابت یا علی‌الحساب</t>
  </si>
  <si>
    <t>اوراق بهاداری که ارزش آنها در تاریخ گزارش تعدیل شده</t>
  </si>
  <si>
    <t>(بر اساس دستورالعمل نحوه تعیین قیمت خرید و فروش اوراق بهادار در صندوق های سرمایه گذاری)</t>
  </si>
  <si>
    <t>4-1- سرمایه‌گذاری در گواهی سپرده‌ بانکی</t>
  </si>
  <si>
    <t>3-1- سرمایه‌گذاری در  سپرده‌ بانکی</t>
  </si>
  <si>
    <t>سود اوراق بهادار با درآمد ثابت و سپرده بانکی</t>
  </si>
  <si>
    <t>درآمد ناشی از تغییر قیمت اوراق بهادار</t>
  </si>
  <si>
    <t>سود(زیان) حاصل از فروش اوراق بهادار</t>
  </si>
  <si>
    <t>1-2-درآمد حاصل از سرمایه­گذاری در سهام و حق تقدم سهام:</t>
  </si>
  <si>
    <t>2-2-درآمد حاصل از سرمایه­گذاری در اوراق بهادار با درآمد ثابت:</t>
  </si>
  <si>
    <t>3-2-درآمد حاصل از سرمایه­گذاری در سپرده بانکی و گواهی سپرده:</t>
  </si>
  <si>
    <t>4-2-سایر درآمدها:</t>
  </si>
  <si>
    <t>2- درآمد حاصل از سرمایه گذاری ها</t>
  </si>
  <si>
    <t>795176637</t>
  </si>
  <si>
    <t>47000952860609</t>
  </si>
  <si>
    <t>1395/03/10</t>
  </si>
  <si>
    <t>1398/05/27</t>
  </si>
  <si>
    <t>صندوق سرمایه‌گذاری مشترک گنجینه ارمغان الماس</t>
  </si>
  <si>
    <t>قند نقش جهان</t>
  </si>
  <si>
    <t>بانک آینده بخارست</t>
  </si>
  <si>
    <t>1398/09/17</t>
  </si>
  <si>
    <t>بانک صادرات ایران</t>
  </si>
  <si>
    <t xml:space="preserve">بانک پارسیان </t>
  </si>
  <si>
    <t>1398/10/04</t>
  </si>
  <si>
    <t>پالایش نفت اصفهان</t>
  </si>
  <si>
    <t>بانک ملت</t>
  </si>
  <si>
    <t>پالایش نفت بندرعباس</t>
  </si>
  <si>
    <t>پالایش نفت تهران</t>
  </si>
  <si>
    <t>پتروشیمی پردیس</t>
  </si>
  <si>
    <t>توسعه‌معادن‌وفلزات‌</t>
  </si>
  <si>
    <t>ملی‌ صنایع‌ مس‌ ایران‌</t>
  </si>
  <si>
    <t>1399/03/31</t>
  </si>
  <si>
    <t>0203466325003</t>
  </si>
  <si>
    <t>20100378729603</t>
  </si>
  <si>
    <t>سرمایه‌گذاری‌غدیر(هلدینگ‌</t>
  </si>
  <si>
    <t>0.00%</t>
  </si>
  <si>
    <t>تولیدمواداولیه‌داروپخش‌</t>
  </si>
  <si>
    <t>0.01%</t>
  </si>
  <si>
    <t>سرمایه‌گذاری در سهام</t>
  </si>
  <si>
    <t>سرمایه‌گذاری در اوراق بهادار</t>
  </si>
  <si>
    <t>درآمد سپرده بانکی</t>
  </si>
  <si>
    <t>بانک دی</t>
  </si>
  <si>
    <t>فولاد  خوزستان</t>
  </si>
  <si>
    <t>بانک‌پارسیان‌</t>
  </si>
  <si>
    <t>پتروشیمی غدیر</t>
  </si>
  <si>
    <t>سپیدار سیستم آسیا</t>
  </si>
  <si>
    <t>باما</t>
  </si>
  <si>
    <t>0.04%</t>
  </si>
  <si>
    <t>زامیاد</t>
  </si>
  <si>
    <t>گسترش‌سرمایه‌گذاری‌ایران‌خودرو</t>
  </si>
  <si>
    <t>پلی پروپیلن جم - جم پیلن</t>
  </si>
  <si>
    <t>تامین سرمایه دماوند</t>
  </si>
  <si>
    <t>فرآوری معدنی اپال کانی پارس</t>
  </si>
  <si>
    <t>ح . توسعه‌معادن‌وفلزات‌</t>
  </si>
  <si>
    <t>گروه‌صنعتی‌سپاهان‌</t>
  </si>
  <si>
    <t>سیمان‌ داراب‌</t>
  </si>
  <si>
    <t>پتروشیمی‌ خارک‌</t>
  </si>
  <si>
    <t>حفاری شمال</t>
  </si>
  <si>
    <t>فولاد امیرکبیرکاشان</t>
  </si>
  <si>
    <t>ح . تامین سرمایه دماوند</t>
  </si>
  <si>
    <t>0.06%</t>
  </si>
  <si>
    <t>1400/02/20</t>
  </si>
  <si>
    <t>1400/02/22</t>
  </si>
  <si>
    <t>1400/03/31</t>
  </si>
  <si>
    <t>3.54%</t>
  </si>
  <si>
    <t>3.67%</t>
  </si>
  <si>
    <t>1400/03/04</t>
  </si>
  <si>
    <t>1400/03/26</t>
  </si>
  <si>
    <t>1400/03/18</t>
  </si>
  <si>
    <t>-0.32%</t>
  </si>
  <si>
    <t>2.16%</t>
  </si>
  <si>
    <t>0.09%</t>
  </si>
  <si>
    <t>برای ماه منتهی به 1400/04/31</t>
  </si>
  <si>
    <t>1400/04/31</t>
  </si>
  <si>
    <t>2.85%</t>
  </si>
  <si>
    <t>1.55%</t>
  </si>
  <si>
    <t>5.73%</t>
  </si>
  <si>
    <t>2.86%</t>
  </si>
  <si>
    <t>1.16%</t>
  </si>
  <si>
    <t>5.54%</t>
  </si>
  <si>
    <t>2.33%</t>
  </si>
  <si>
    <t>2.25%</t>
  </si>
  <si>
    <t>7.02%</t>
  </si>
  <si>
    <t>4.01%</t>
  </si>
  <si>
    <t>3.05%</t>
  </si>
  <si>
    <t>3.41%</t>
  </si>
  <si>
    <t>2.68%</t>
  </si>
  <si>
    <t>0.34%</t>
  </si>
  <si>
    <t>6.49%</t>
  </si>
  <si>
    <t>شرکت قند بیستون</t>
  </si>
  <si>
    <t>3.39%</t>
  </si>
  <si>
    <t>پتروشیمی تندگویان</t>
  </si>
  <si>
    <t>3.51%</t>
  </si>
  <si>
    <t>گروه مپنا (سهامی عام)</t>
  </si>
  <si>
    <t>7.43%</t>
  </si>
  <si>
    <t>مس‌ شهیدباهنر</t>
  </si>
  <si>
    <t>5.55%</t>
  </si>
  <si>
    <t>نفت‌ پارس‌</t>
  </si>
  <si>
    <t>7.94%</t>
  </si>
  <si>
    <t>تولیدات پتروشیمی قائد بصیر</t>
  </si>
  <si>
    <t>6.46%</t>
  </si>
  <si>
    <t>تولید ژلاتین کپسول ایران</t>
  </si>
  <si>
    <t>3.46%</t>
  </si>
  <si>
    <t>0.05%</t>
  </si>
  <si>
    <t>2.91%</t>
  </si>
  <si>
    <t>بانک قرض الحسنه رسالت بانکداری اجتماعی</t>
  </si>
  <si>
    <t>10.8572640.1</t>
  </si>
  <si>
    <t>1400/04/20</t>
  </si>
  <si>
    <t>1400/04/26</t>
  </si>
  <si>
    <t>1400/04/02</t>
  </si>
  <si>
    <t>1400/04/14</t>
  </si>
  <si>
    <t>1400/04/10</t>
  </si>
  <si>
    <t>1400/04/09</t>
  </si>
  <si>
    <t>1400/04/28</t>
  </si>
  <si>
    <t>1400/04/29</t>
  </si>
  <si>
    <t>1400/04/27</t>
  </si>
  <si>
    <t>4.23%</t>
  </si>
  <si>
    <t>8.46%</t>
  </si>
  <si>
    <t>24.12%</t>
  </si>
  <si>
    <t>3.28%</t>
  </si>
  <si>
    <t>0.82%</t>
  </si>
  <si>
    <t>0.88%</t>
  </si>
  <si>
    <t>9.00%</t>
  </si>
  <si>
    <t>3.33%</t>
  </si>
  <si>
    <t>6.96%</t>
  </si>
  <si>
    <t>6.14%</t>
  </si>
  <si>
    <t>35.65%</t>
  </si>
  <si>
    <t>2.09%</t>
  </si>
  <si>
    <t>-10.51%</t>
  </si>
  <si>
    <t>1.56%</t>
  </si>
  <si>
    <t>-2.18%</t>
  </si>
  <si>
    <t>0.51%</t>
  </si>
  <si>
    <t>-15.40%</t>
  </si>
  <si>
    <t>-2.04%</t>
  </si>
  <si>
    <t>-39.97%</t>
  </si>
  <si>
    <t>7.45%</t>
  </si>
  <si>
    <t>24.36%</t>
  </si>
  <si>
    <t>7.93%</t>
  </si>
  <si>
    <t>-26.25%</t>
  </si>
  <si>
    <t>1.42%</t>
  </si>
  <si>
    <t>-3.32%</t>
  </si>
  <si>
    <t>-9.22%</t>
  </si>
  <si>
    <t>0.59%</t>
  </si>
  <si>
    <t>9.73%</t>
  </si>
  <si>
    <t>-2.48%</t>
  </si>
  <si>
    <t>-0.36%</t>
  </si>
  <si>
    <t>-40.71%</t>
  </si>
  <si>
    <t>-6.65%</t>
  </si>
  <si>
    <t>3.03%</t>
  </si>
  <si>
    <t>-12.75%</t>
  </si>
  <si>
    <t>7.49%</t>
  </si>
  <si>
    <t>22.21%</t>
  </si>
  <si>
    <t>3.24%</t>
  </si>
  <si>
    <t>2.52%</t>
  </si>
  <si>
    <t>-1.16%</t>
  </si>
  <si>
    <t>15.03%</t>
  </si>
  <si>
    <t>4.09%</t>
  </si>
  <si>
    <t>5.98%</t>
  </si>
  <si>
    <t>7.38%</t>
  </si>
  <si>
    <t>5.38%</t>
  </si>
  <si>
    <t>13.12%</t>
  </si>
  <si>
    <t>-0.01%</t>
  </si>
  <si>
    <t>0.97%</t>
  </si>
  <si>
    <t>0.15%</t>
  </si>
  <si>
    <t>4.41%</t>
  </si>
  <si>
    <t>12.57%</t>
  </si>
  <si>
    <t>0.30%</t>
  </si>
  <si>
    <t>0.87%</t>
  </si>
  <si>
    <t>2.00%</t>
  </si>
  <si>
    <t>5.71%</t>
  </si>
  <si>
    <t>2.35%</t>
  </si>
  <si>
    <t>6.69%</t>
  </si>
  <si>
    <t>4.86%</t>
  </si>
  <si>
    <t>13.86%</t>
  </si>
  <si>
    <t>9.44%</t>
  </si>
  <si>
    <t>26.90%</t>
  </si>
  <si>
    <t>96.72%</t>
  </si>
  <si>
    <t>12.46%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</si>
</sst>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>
    <font>
      <sz val="11"/>
      <name val="Calibri"/>
    </font>
    <font>
      <sz val="12"/>
      <name val="B Nazanin"/>
      <charset val="178"/>
    </font>
    <font>
      <b/>
      <sz val="18"/>
      <color rgb="FF000000"/>
      <name val="B Nazanin"/>
      <charset val="178"/>
    </font>
    <font>
      <b/>
      <sz val="12"/>
      <name val="B Nazanin"/>
      <charset val="178"/>
    </font>
    <font>
      <sz val="11"/>
      <name val="Calibri"/>
      <family val="2"/>
    </font>
    <font>
      <b/>
      <sz val="12"/>
      <color rgb="FF0062AC"/>
      <name val="B Titr"/>
      <charset val="178"/>
    </font>
    <font>
      <sz val="10"/>
      <color theme="1"/>
      <name val="B Nazanin"/>
      <charset val="178"/>
    </font>
    <font>
      <b/>
      <sz val="10"/>
      <color theme="1"/>
      <name val="B Nazanin"/>
      <charset val="178"/>
    </font>
    <font>
      <b/>
      <sz val="10"/>
      <color rgb="FF0062AC"/>
      <name val="B Titr"/>
      <charset val="178"/>
    </font>
    <font>
      <sz val="10"/>
      <color theme="1"/>
      <name val="Calibri"/>
      <family val="2"/>
      <charset val="178"/>
      <scheme val="minor"/>
    </font>
    <font>
      <sz val="11"/>
      <color theme="1"/>
      <name val="B Nazanin"/>
      <charset val="178"/>
    </font>
    <font>
      <b/>
      <sz val="11"/>
      <color rgb="FF000000"/>
      <name val="B Nazanin"/>
      <charset val="178"/>
    </font>
    <font>
      <sz val="11"/>
      <name val="B Nazanin"/>
      <charset val="178"/>
    </font>
    <font>
      <sz val="16"/>
      <name val="B Nazanin"/>
      <charset val="17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5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10" fontId="1" fillId="0" borderId="0" xfId="1" applyNumberFormat="1" applyFont="1" applyAlignment="1">
      <alignment horizontal="center" vertical="center"/>
    </xf>
    <xf numFmtId="10" fontId="1" fillId="0" borderId="0" xfId="0" applyNumberFormat="1" applyFont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10" fontId="1" fillId="0" borderId="1" xfId="0" applyNumberFormat="1" applyFont="1" applyBorder="1" applyAlignment="1">
      <alignment horizontal="center" vertical="center"/>
    </xf>
    <xf numFmtId="0" fontId="1" fillId="0" borderId="2" xfId="0" applyFont="1" applyBorder="1"/>
    <xf numFmtId="0" fontId="1" fillId="0" borderId="4" xfId="0" applyFont="1" applyBorder="1"/>
    <xf numFmtId="0" fontId="1" fillId="0" borderId="3" xfId="0" applyFont="1" applyBorder="1"/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6" fillId="0" borderId="0" xfId="0" applyFont="1"/>
    <xf numFmtId="0" fontId="5" fillId="0" borderId="0" xfId="0" applyFont="1" applyAlignment="1">
      <alignment vertical="center" readingOrder="2"/>
    </xf>
    <xf numFmtId="0" fontId="7" fillId="0" borderId="0" xfId="0" applyFont="1" applyAlignment="1">
      <alignment horizontal="center"/>
    </xf>
    <xf numFmtId="0" fontId="9" fillId="0" borderId="0" xfId="0" applyFont="1"/>
    <xf numFmtId="0" fontId="10" fillId="0" borderId="0" xfId="0" applyFont="1"/>
    <xf numFmtId="0" fontId="1" fillId="0" borderId="0" xfId="0" applyFont="1" applyBorder="1" applyAlignment="1">
      <alignment horizontal="center" vertical="center"/>
    </xf>
    <xf numFmtId="3" fontId="1" fillId="0" borderId="0" xfId="0" applyNumberFormat="1" applyFont="1" applyBorder="1" applyAlignment="1">
      <alignment horizontal="center" vertical="center"/>
    </xf>
    <xf numFmtId="38" fontId="1" fillId="0" borderId="0" xfId="0" applyNumberFormat="1" applyFont="1" applyAlignment="1">
      <alignment horizontal="center" vertical="center"/>
    </xf>
    <xf numFmtId="38" fontId="0" fillId="0" borderId="0" xfId="0" applyNumberFormat="1"/>
    <xf numFmtId="38" fontId="1" fillId="0" borderId="1" xfId="0" applyNumberFormat="1" applyFont="1" applyBorder="1" applyAlignment="1">
      <alignment horizontal="center" vertical="center"/>
    </xf>
    <xf numFmtId="38" fontId="0" fillId="0" borderId="0" xfId="0" applyNumberFormat="1" applyAlignment="1">
      <alignment horizontal="center"/>
    </xf>
    <xf numFmtId="38" fontId="1" fillId="0" borderId="2" xfId="0" applyNumberFormat="1" applyFont="1" applyBorder="1" applyAlignment="1">
      <alignment horizontal="center" vertical="center"/>
    </xf>
    <xf numFmtId="9" fontId="1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12" fillId="0" borderId="4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 readingOrder="2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8" fillId="0" borderId="0" xfId="0" applyFont="1" applyAlignment="1">
      <alignment horizontal="right" vertical="center" readingOrder="2"/>
    </xf>
    <xf numFmtId="0" fontId="2" fillId="0" borderId="4" xfId="0" applyFont="1" applyBorder="1" applyAlignment="1">
      <alignment horizontal="center" vertical="center"/>
    </xf>
    <xf numFmtId="38" fontId="2" fillId="0" borderId="2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38" fontId="11" fillId="0" borderId="2" xfId="0" applyNumberFormat="1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38" fontId="2" fillId="0" borderId="5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45"/>
  <sheetViews>
    <sheetView rightToLeft="1" view="pageBreakPreview" zoomScaleNormal="70" zoomScaleSheetLayoutView="100" workbookViewId="0">
      <selection activeCell="F52" sqref="F52"/>
    </sheetView>
  </sheetViews>
  <sheetFormatPr defaultRowHeight="18.75"/>
  <cols>
    <col min="1" max="1" width="29.5703125" style="2" bestFit="1" customWidth="1"/>
    <col min="2" max="2" width="1" style="2" customWidth="1"/>
    <col min="3" max="3" width="13.42578125" style="2" bestFit="1" customWidth="1"/>
    <col min="4" max="4" width="1" style="2" customWidth="1"/>
    <col min="5" max="5" width="18.85546875" style="2" bestFit="1" customWidth="1"/>
    <col min="6" max="6" width="1" style="2" customWidth="1"/>
    <col min="7" max="7" width="23.85546875" style="2" bestFit="1" customWidth="1"/>
    <col min="8" max="8" width="1" style="2" customWidth="1"/>
    <col min="9" max="9" width="10.85546875" style="2" bestFit="1" customWidth="1"/>
    <col min="10" max="10" width="1" style="2" customWidth="1"/>
    <col min="11" max="11" width="18.85546875" style="2" bestFit="1" customWidth="1"/>
    <col min="12" max="12" width="1" style="2" customWidth="1"/>
    <col min="13" max="13" width="12.42578125" style="2" bestFit="1" customWidth="1"/>
    <col min="14" max="14" width="1" style="2" customWidth="1"/>
    <col min="15" max="15" width="18.7109375" style="2" customWidth="1"/>
    <col min="16" max="16" width="1" style="2" customWidth="1"/>
    <col min="17" max="17" width="13.42578125" style="2" bestFit="1" customWidth="1"/>
    <col min="18" max="18" width="1" style="2" customWidth="1"/>
    <col min="19" max="19" width="13.85546875" style="2" bestFit="1" customWidth="1"/>
    <col min="20" max="20" width="1" style="2" customWidth="1"/>
    <col min="21" max="21" width="18.85546875" style="2" bestFit="1" customWidth="1"/>
    <col min="22" max="22" width="1" style="2" customWidth="1"/>
    <col min="23" max="23" width="23.85546875" style="2" bestFit="1" customWidth="1"/>
    <col min="24" max="24" width="1" style="2" customWidth="1"/>
    <col min="25" max="25" width="23.28515625" style="2" bestFit="1" customWidth="1"/>
    <col min="26" max="26" width="1" style="2" customWidth="1"/>
    <col min="27" max="27" width="9.140625" style="2" customWidth="1"/>
    <col min="28" max="30" width="9.140625" style="2"/>
    <col min="31" max="31" width="17" style="2" bestFit="1" customWidth="1"/>
    <col min="32" max="16384" width="9.140625" style="2"/>
  </cols>
  <sheetData>
    <row r="1" spans="1:31" ht="30" customHeight="1">
      <c r="A1" s="35" t="s">
        <v>101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</row>
    <row r="2" spans="1:31" ht="30" customHeight="1">
      <c r="A2" s="35" t="s">
        <v>0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</row>
    <row r="3" spans="1:31" ht="30">
      <c r="A3" s="35" t="s">
        <v>156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</row>
    <row r="4" spans="1:31" ht="30">
      <c r="A4" s="33"/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</row>
    <row r="5" spans="1:31" s="14" customFormat="1" ht="25.5">
      <c r="A5" s="34" t="s">
        <v>81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</row>
    <row r="6" spans="1:31" s="14" customFormat="1" ht="25.5">
      <c r="A6" s="34" t="s">
        <v>82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</row>
    <row r="8" spans="1:31" ht="30">
      <c r="A8" s="35" t="s">
        <v>1</v>
      </c>
      <c r="C8" s="37" t="s">
        <v>147</v>
      </c>
      <c r="D8" s="37" t="s">
        <v>2</v>
      </c>
      <c r="E8" s="37" t="s">
        <v>2</v>
      </c>
      <c r="F8" s="37" t="s">
        <v>2</v>
      </c>
      <c r="G8" s="37" t="s">
        <v>2</v>
      </c>
      <c r="I8" s="37" t="s">
        <v>3</v>
      </c>
      <c r="J8" s="37" t="s">
        <v>3</v>
      </c>
      <c r="K8" s="37" t="s">
        <v>3</v>
      </c>
      <c r="L8" s="37" t="s">
        <v>3</v>
      </c>
      <c r="M8" s="37" t="s">
        <v>3</v>
      </c>
      <c r="N8" s="37" t="s">
        <v>3</v>
      </c>
      <c r="O8" s="37" t="s">
        <v>3</v>
      </c>
      <c r="Q8" s="37" t="s">
        <v>157</v>
      </c>
      <c r="R8" s="37" t="s">
        <v>4</v>
      </c>
      <c r="S8" s="37" t="s">
        <v>4</v>
      </c>
      <c r="T8" s="37" t="s">
        <v>4</v>
      </c>
      <c r="U8" s="37" t="s">
        <v>4</v>
      </c>
      <c r="V8" s="37" t="s">
        <v>4</v>
      </c>
      <c r="W8" s="37" t="s">
        <v>4</v>
      </c>
      <c r="X8" s="37" t="s">
        <v>4</v>
      </c>
      <c r="Y8" s="37" t="s">
        <v>4</v>
      </c>
      <c r="AE8" s="4">
        <v>590848004105</v>
      </c>
    </row>
    <row r="9" spans="1:31" ht="30">
      <c r="A9" s="35" t="s">
        <v>1</v>
      </c>
      <c r="C9" s="36" t="s">
        <v>5</v>
      </c>
      <c r="D9" s="19"/>
      <c r="E9" s="36" t="s">
        <v>6</v>
      </c>
      <c r="F9" s="19"/>
      <c r="G9" s="36" t="s">
        <v>7</v>
      </c>
      <c r="I9" s="35" t="s">
        <v>8</v>
      </c>
      <c r="J9" s="35" t="s">
        <v>8</v>
      </c>
      <c r="K9" s="35" t="s">
        <v>8</v>
      </c>
      <c r="L9" s="19"/>
      <c r="M9" s="35" t="s">
        <v>9</v>
      </c>
      <c r="N9" s="35" t="s">
        <v>9</v>
      </c>
      <c r="O9" s="35" t="s">
        <v>9</v>
      </c>
      <c r="Q9" s="36" t="s">
        <v>5</v>
      </c>
      <c r="R9" s="19"/>
      <c r="S9" s="36" t="s">
        <v>10</v>
      </c>
      <c r="T9" s="19"/>
      <c r="U9" s="36" t="s">
        <v>6</v>
      </c>
      <c r="V9" s="19"/>
      <c r="W9" s="36" t="s">
        <v>7</v>
      </c>
      <c r="X9" s="19"/>
      <c r="Y9" s="38" t="s">
        <v>11</v>
      </c>
    </row>
    <row r="10" spans="1:31" ht="30">
      <c r="A10" s="35" t="s">
        <v>1</v>
      </c>
      <c r="C10" s="37" t="s">
        <v>5</v>
      </c>
      <c r="D10" s="19"/>
      <c r="E10" s="37" t="s">
        <v>6</v>
      </c>
      <c r="F10" s="19"/>
      <c r="G10" s="37" t="s">
        <v>7</v>
      </c>
      <c r="I10" s="37" t="s">
        <v>5</v>
      </c>
      <c r="J10" s="19"/>
      <c r="K10" s="37" t="s">
        <v>6</v>
      </c>
      <c r="L10" s="19"/>
      <c r="M10" s="37" t="s">
        <v>5</v>
      </c>
      <c r="N10" s="19"/>
      <c r="O10" s="37" t="s">
        <v>12</v>
      </c>
      <c r="Q10" s="37" t="s">
        <v>5</v>
      </c>
      <c r="R10" s="19"/>
      <c r="S10" s="37" t="s">
        <v>10</v>
      </c>
      <c r="T10" s="19"/>
      <c r="U10" s="37" t="s">
        <v>6</v>
      </c>
      <c r="V10" s="19"/>
      <c r="W10" s="37" t="s">
        <v>7</v>
      </c>
      <c r="X10" s="19"/>
      <c r="Y10" s="39" t="s">
        <v>11</v>
      </c>
    </row>
    <row r="11" spans="1:31" ht="21">
      <c r="A11" s="3" t="s">
        <v>130</v>
      </c>
      <c r="C11" s="4">
        <v>700000</v>
      </c>
      <c r="E11" s="4">
        <v>9980321071</v>
      </c>
      <c r="G11" s="4">
        <v>5817180600</v>
      </c>
      <c r="I11" s="4">
        <v>0</v>
      </c>
      <c r="K11" s="4">
        <v>0</v>
      </c>
      <c r="M11" s="4">
        <v>-250000</v>
      </c>
      <c r="O11" s="4">
        <v>2281455516</v>
      </c>
      <c r="Q11" s="4">
        <v>450000</v>
      </c>
      <c r="S11" s="4">
        <v>12010</v>
      </c>
      <c r="U11" s="4">
        <v>6415920690</v>
      </c>
      <c r="W11" s="4">
        <v>5372343225</v>
      </c>
      <c r="Y11" s="5" t="s">
        <v>158</v>
      </c>
    </row>
    <row r="12" spans="1:31" ht="21">
      <c r="A12" s="3" t="s">
        <v>125</v>
      </c>
      <c r="C12" s="4">
        <v>7488281</v>
      </c>
      <c r="E12" s="4">
        <v>16452617466</v>
      </c>
      <c r="G12" s="4">
        <v>6878002572.7181997</v>
      </c>
      <c r="I12" s="4">
        <v>0</v>
      </c>
      <c r="K12" s="4">
        <v>0</v>
      </c>
      <c r="M12" s="4">
        <v>-7488281</v>
      </c>
      <c r="O12" s="4">
        <v>8932470885</v>
      </c>
      <c r="Q12" s="4">
        <v>0</v>
      </c>
      <c r="S12" s="4">
        <v>0</v>
      </c>
      <c r="U12" s="4">
        <v>0</v>
      </c>
      <c r="W12" s="4">
        <v>0</v>
      </c>
      <c r="Y12" s="5" t="s">
        <v>119</v>
      </c>
    </row>
    <row r="13" spans="1:31" ht="21">
      <c r="A13" s="3" t="s">
        <v>105</v>
      </c>
      <c r="C13" s="4">
        <v>2244000</v>
      </c>
      <c r="E13" s="4">
        <v>6938067232</v>
      </c>
      <c r="G13" s="4">
        <v>4818200112</v>
      </c>
      <c r="I13" s="4">
        <v>0</v>
      </c>
      <c r="K13" s="4">
        <v>0</v>
      </c>
      <c r="M13" s="4">
        <v>-2244000</v>
      </c>
      <c r="O13" s="4">
        <v>4941329701</v>
      </c>
      <c r="Q13" s="4">
        <v>0</v>
      </c>
      <c r="S13" s="4">
        <v>0</v>
      </c>
      <c r="U13" s="4">
        <v>0</v>
      </c>
      <c r="W13" s="4">
        <v>0</v>
      </c>
      <c r="Y13" s="5" t="s">
        <v>119</v>
      </c>
    </row>
    <row r="14" spans="1:31" ht="21">
      <c r="A14" s="3" t="s">
        <v>109</v>
      </c>
      <c r="C14" s="4">
        <v>2000000</v>
      </c>
      <c r="E14" s="4">
        <v>9935638334</v>
      </c>
      <c r="G14" s="4">
        <v>7761542400</v>
      </c>
      <c r="I14" s="4">
        <v>0</v>
      </c>
      <c r="K14" s="4">
        <v>0</v>
      </c>
      <c r="M14" s="4">
        <v>-258104</v>
      </c>
      <c r="O14" s="4">
        <v>1008056795</v>
      </c>
      <c r="Q14" s="4">
        <v>1741896</v>
      </c>
      <c r="S14" s="4">
        <v>3856</v>
      </c>
      <c r="U14" s="4">
        <v>8653424335</v>
      </c>
      <c r="W14" s="4">
        <v>6676786307.6927996</v>
      </c>
      <c r="Y14" s="5" t="s">
        <v>148</v>
      </c>
    </row>
    <row r="15" spans="1:31" ht="21">
      <c r="A15" s="3" t="s">
        <v>108</v>
      </c>
      <c r="C15" s="4">
        <v>300000</v>
      </c>
      <c r="E15" s="4">
        <v>3909624717</v>
      </c>
      <c r="G15" s="4">
        <v>3742598250</v>
      </c>
      <c r="I15" s="4">
        <v>0</v>
      </c>
      <c r="K15" s="4">
        <v>0</v>
      </c>
      <c r="M15" s="4">
        <v>-300000</v>
      </c>
      <c r="O15" s="4">
        <v>4121331300</v>
      </c>
      <c r="Q15" s="4">
        <v>0</v>
      </c>
      <c r="S15" s="4">
        <v>0</v>
      </c>
      <c r="U15" s="4">
        <v>0</v>
      </c>
      <c r="W15" s="4">
        <v>0</v>
      </c>
      <c r="Y15" s="5" t="s">
        <v>119</v>
      </c>
    </row>
    <row r="16" spans="1:31" ht="21">
      <c r="A16" s="3" t="s">
        <v>110</v>
      </c>
      <c r="C16" s="4">
        <v>786721</v>
      </c>
      <c r="E16" s="4">
        <v>4194292157</v>
      </c>
      <c r="G16" s="4">
        <v>3566884485.8380499</v>
      </c>
      <c r="I16" s="4">
        <v>0</v>
      </c>
      <c r="K16" s="4">
        <v>0</v>
      </c>
      <c r="M16" s="4">
        <v>0</v>
      </c>
      <c r="O16" s="4">
        <v>0</v>
      </c>
      <c r="Q16" s="4">
        <v>786721</v>
      </c>
      <c r="S16" s="4">
        <v>3739</v>
      </c>
      <c r="U16" s="4">
        <v>4194292157</v>
      </c>
      <c r="W16" s="4">
        <v>2924047597.5769501</v>
      </c>
      <c r="Y16" s="5" t="s">
        <v>159</v>
      </c>
    </row>
    <row r="17" spans="1:25" ht="21">
      <c r="A17" s="3" t="s">
        <v>111</v>
      </c>
      <c r="C17" s="4">
        <v>435000</v>
      </c>
      <c r="E17" s="4">
        <v>3122556433</v>
      </c>
      <c r="G17" s="4">
        <v>3749009872.5</v>
      </c>
      <c r="I17" s="4">
        <v>0</v>
      </c>
      <c r="K17" s="4">
        <v>0</v>
      </c>
      <c r="M17" s="4">
        <v>-435000</v>
      </c>
      <c r="O17" s="4">
        <v>4544647545</v>
      </c>
      <c r="Q17" s="4">
        <v>0</v>
      </c>
      <c r="S17" s="4">
        <v>0</v>
      </c>
      <c r="U17" s="4">
        <v>0</v>
      </c>
      <c r="W17" s="4">
        <v>0</v>
      </c>
      <c r="Y17" s="5" t="s">
        <v>119</v>
      </c>
    </row>
    <row r="18" spans="1:25" ht="21">
      <c r="A18" s="3" t="s">
        <v>112</v>
      </c>
      <c r="C18" s="4">
        <v>83240</v>
      </c>
      <c r="E18" s="4">
        <v>8666091264</v>
      </c>
      <c r="G18" s="4">
        <v>8974492548.1200008</v>
      </c>
      <c r="I18" s="4">
        <v>0</v>
      </c>
      <c r="K18" s="4">
        <v>0</v>
      </c>
      <c r="M18" s="4">
        <v>0</v>
      </c>
      <c r="O18" s="4">
        <v>0</v>
      </c>
      <c r="Q18" s="4">
        <v>83240</v>
      </c>
      <c r="S18" s="4">
        <v>130450</v>
      </c>
      <c r="U18" s="4">
        <v>8666091264</v>
      </c>
      <c r="W18" s="4">
        <v>10794048984.9</v>
      </c>
      <c r="Y18" s="5" t="s">
        <v>160</v>
      </c>
    </row>
    <row r="19" spans="1:25" ht="21">
      <c r="A19" s="3" t="s">
        <v>128</v>
      </c>
      <c r="C19" s="4">
        <v>119592</v>
      </c>
      <c r="E19" s="4">
        <v>8266438224</v>
      </c>
      <c r="G19" s="4">
        <v>7135203264.552</v>
      </c>
      <c r="I19" s="4">
        <v>0</v>
      </c>
      <c r="K19" s="4">
        <v>0</v>
      </c>
      <c r="M19" s="4">
        <v>-40000</v>
      </c>
      <c r="O19" s="4">
        <v>2557718808</v>
      </c>
      <c r="Q19" s="4">
        <v>79592</v>
      </c>
      <c r="S19" s="4">
        <v>68070</v>
      </c>
      <c r="U19" s="4">
        <v>5501558224</v>
      </c>
      <c r="W19" s="4">
        <v>5385591366.7320004</v>
      </c>
      <c r="Y19" s="5" t="s">
        <v>161</v>
      </c>
    </row>
    <row r="20" spans="1:25" ht="21">
      <c r="A20" s="3" t="s">
        <v>140</v>
      </c>
      <c r="C20" s="4">
        <v>187960</v>
      </c>
      <c r="E20" s="4">
        <v>8672744140</v>
      </c>
      <c r="G20" s="4">
        <v>8097716590.9200001</v>
      </c>
      <c r="I20" s="4">
        <v>0</v>
      </c>
      <c r="K20" s="4">
        <v>0</v>
      </c>
      <c r="M20" s="4">
        <v>-139788</v>
      </c>
      <c r="O20" s="4">
        <v>6040031103</v>
      </c>
      <c r="Q20" s="4">
        <v>48172</v>
      </c>
      <c r="S20" s="4">
        <v>45680</v>
      </c>
      <c r="U20" s="4">
        <v>2222725210</v>
      </c>
      <c r="W20" s="4">
        <v>2187404003.0879998</v>
      </c>
      <c r="Y20" s="5" t="s">
        <v>162</v>
      </c>
    </row>
    <row r="21" spans="1:25" ht="21">
      <c r="A21" s="3" t="s">
        <v>134</v>
      </c>
      <c r="C21" s="4">
        <v>130000</v>
      </c>
      <c r="E21" s="4">
        <v>10655762279</v>
      </c>
      <c r="G21" s="4">
        <v>9133729020</v>
      </c>
      <c r="I21" s="4">
        <v>0</v>
      </c>
      <c r="K21" s="4">
        <v>0</v>
      </c>
      <c r="M21" s="4">
        <v>0</v>
      </c>
      <c r="O21" s="4">
        <v>0</v>
      </c>
      <c r="Q21" s="4">
        <v>130000</v>
      </c>
      <c r="S21" s="4">
        <v>80790</v>
      </c>
      <c r="U21" s="4">
        <v>10655762279</v>
      </c>
      <c r="W21" s="4">
        <v>10440208935</v>
      </c>
      <c r="Y21" s="5" t="s">
        <v>163</v>
      </c>
    </row>
    <row r="22" spans="1:25" ht="21">
      <c r="A22" s="3" t="s">
        <v>135</v>
      </c>
      <c r="C22" s="4">
        <v>800000</v>
      </c>
      <c r="E22" s="4">
        <v>4164799541</v>
      </c>
      <c r="G22" s="4">
        <v>3598461000</v>
      </c>
      <c r="I22" s="4">
        <v>0</v>
      </c>
      <c r="K22" s="4">
        <v>0</v>
      </c>
      <c r="M22" s="4">
        <v>0</v>
      </c>
      <c r="O22" s="4">
        <v>0</v>
      </c>
      <c r="Q22" s="4">
        <v>800000</v>
      </c>
      <c r="S22" s="4">
        <v>5516</v>
      </c>
      <c r="U22" s="4">
        <v>4164799541</v>
      </c>
      <c r="W22" s="4">
        <v>4386543840</v>
      </c>
      <c r="Y22" s="5" t="s">
        <v>164</v>
      </c>
    </row>
    <row r="23" spans="1:25" ht="21">
      <c r="A23" s="3" t="s">
        <v>113</v>
      </c>
      <c r="C23" s="4">
        <v>435847</v>
      </c>
      <c r="E23" s="4">
        <v>3966166780</v>
      </c>
      <c r="G23" s="4">
        <v>3483359831.2140002</v>
      </c>
      <c r="I23" s="4">
        <v>0</v>
      </c>
      <c r="K23" s="4">
        <v>0</v>
      </c>
      <c r="M23" s="4">
        <v>0</v>
      </c>
      <c r="O23" s="4">
        <v>0</v>
      </c>
      <c r="Q23" s="4">
        <v>435847</v>
      </c>
      <c r="S23" s="4">
        <v>9800</v>
      </c>
      <c r="U23" s="4">
        <v>3966166780</v>
      </c>
      <c r="W23" s="4">
        <v>4245886361.4299998</v>
      </c>
      <c r="Y23" s="5" t="s">
        <v>165</v>
      </c>
    </row>
    <row r="24" spans="1:25" ht="21">
      <c r="A24" s="3" t="s">
        <v>120</v>
      </c>
      <c r="C24" s="4">
        <v>302918</v>
      </c>
      <c r="E24" s="4">
        <v>15123700895</v>
      </c>
      <c r="G24" s="4">
        <v>11448416552.958</v>
      </c>
      <c r="I24" s="4">
        <v>0</v>
      </c>
      <c r="K24" s="4">
        <v>0</v>
      </c>
      <c r="M24" s="4">
        <v>0</v>
      </c>
      <c r="O24" s="4">
        <v>0</v>
      </c>
      <c r="Q24" s="4">
        <v>302918</v>
      </c>
      <c r="S24" s="4">
        <v>43970</v>
      </c>
      <c r="U24" s="4">
        <v>15123700895</v>
      </c>
      <c r="W24" s="4">
        <v>13240054598.462999</v>
      </c>
      <c r="Y24" s="5" t="s">
        <v>166</v>
      </c>
    </row>
    <row r="25" spans="1:25" ht="21">
      <c r="A25" s="3" t="s">
        <v>143</v>
      </c>
      <c r="C25" s="4">
        <v>2670000</v>
      </c>
      <c r="E25" s="4">
        <v>11224680000</v>
      </c>
      <c r="G25" s="4">
        <v>8315337595.5</v>
      </c>
      <c r="I25" s="4">
        <v>0</v>
      </c>
      <c r="K25" s="4">
        <v>0</v>
      </c>
      <c r="M25" s="4">
        <v>-2670000</v>
      </c>
      <c r="O25" s="4">
        <v>7819140585</v>
      </c>
      <c r="Q25" s="4">
        <v>0</v>
      </c>
      <c r="S25" s="4">
        <v>0</v>
      </c>
      <c r="U25" s="4">
        <v>0</v>
      </c>
      <c r="W25" s="4">
        <v>0</v>
      </c>
      <c r="Y25" s="5" t="s">
        <v>119</v>
      </c>
    </row>
    <row r="26" spans="1:25" ht="21">
      <c r="A26" s="3" t="s">
        <v>141</v>
      </c>
      <c r="C26" s="4">
        <v>1107324</v>
      </c>
      <c r="E26" s="4">
        <v>8508174050</v>
      </c>
      <c r="G26" s="4">
        <v>6659449304.3100004</v>
      </c>
      <c r="I26" s="4">
        <v>0</v>
      </c>
      <c r="K26" s="4">
        <v>0</v>
      </c>
      <c r="M26" s="4">
        <v>0</v>
      </c>
      <c r="O26" s="4">
        <v>0</v>
      </c>
      <c r="Q26" s="4">
        <v>1107324</v>
      </c>
      <c r="S26" s="4">
        <v>6860</v>
      </c>
      <c r="U26" s="4">
        <v>8508174050</v>
      </c>
      <c r="W26" s="4">
        <v>7551044996.2919998</v>
      </c>
      <c r="Y26" s="5" t="s">
        <v>167</v>
      </c>
    </row>
    <row r="27" spans="1:25" ht="21">
      <c r="A27" s="3" t="s">
        <v>129</v>
      </c>
      <c r="C27" s="4">
        <v>1135</v>
      </c>
      <c r="E27" s="4">
        <v>45214015</v>
      </c>
      <c r="G27" s="4">
        <v>59213774.180249996</v>
      </c>
      <c r="I27" s="4">
        <v>2838</v>
      </c>
      <c r="K27" s="4">
        <v>0</v>
      </c>
      <c r="M27" s="4">
        <v>0</v>
      </c>
      <c r="O27" s="4">
        <v>0</v>
      </c>
      <c r="Q27" s="4">
        <v>3973</v>
      </c>
      <c r="S27" s="4">
        <v>18413</v>
      </c>
      <c r="U27" s="4">
        <v>45214015</v>
      </c>
      <c r="W27" s="4">
        <v>72719577.648450002</v>
      </c>
      <c r="Y27" s="5" t="s">
        <v>131</v>
      </c>
    </row>
    <row r="28" spans="1:25" ht="21">
      <c r="A28" s="3" t="s">
        <v>139</v>
      </c>
      <c r="C28" s="4">
        <v>280000</v>
      </c>
      <c r="E28" s="4">
        <v>4696153929</v>
      </c>
      <c r="G28" s="4">
        <v>6259731660</v>
      </c>
      <c r="I28" s="4">
        <v>0</v>
      </c>
      <c r="K28" s="4">
        <v>0</v>
      </c>
      <c r="M28" s="4">
        <v>0</v>
      </c>
      <c r="O28" s="4">
        <v>0</v>
      </c>
      <c r="Q28" s="4">
        <v>280000</v>
      </c>
      <c r="S28" s="4">
        <v>20670</v>
      </c>
      <c r="U28" s="4">
        <v>4696153929</v>
      </c>
      <c r="W28" s="4">
        <v>5753163780</v>
      </c>
      <c r="Y28" s="5" t="s">
        <v>168</v>
      </c>
    </row>
    <row r="29" spans="1:25" ht="21">
      <c r="A29" s="3" t="s">
        <v>136</v>
      </c>
      <c r="C29" s="4">
        <v>234000</v>
      </c>
      <c r="E29" s="4">
        <v>4042587983</v>
      </c>
      <c r="G29" s="4">
        <v>4454437455</v>
      </c>
      <c r="I29" s="4">
        <v>0</v>
      </c>
      <c r="K29" s="4">
        <v>0</v>
      </c>
      <c r="M29" s="4">
        <v>-234000</v>
      </c>
      <c r="O29" s="4">
        <v>4667063396</v>
      </c>
      <c r="Q29" s="4">
        <v>0</v>
      </c>
      <c r="S29" s="4">
        <v>0</v>
      </c>
      <c r="U29" s="4">
        <v>0</v>
      </c>
      <c r="W29" s="4">
        <v>0</v>
      </c>
      <c r="Y29" s="5" t="s">
        <v>119</v>
      </c>
    </row>
    <row r="30" spans="1:25" ht="21">
      <c r="A30" s="3" t="s">
        <v>126</v>
      </c>
      <c r="C30" s="4">
        <v>573500</v>
      </c>
      <c r="E30" s="4">
        <v>8773590060</v>
      </c>
      <c r="G30" s="4">
        <v>8705238797.25</v>
      </c>
      <c r="I30" s="4">
        <v>0</v>
      </c>
      <c r="K30" s="4">
        <v>0</v>
      </c>
      <c r="M30" s="4">
        <v>-150000</v>
      </c>
      <c r="O30" s="4">
        <v>2377059046</v>
      </c>
      <c r="Q30" s="4">
        <v>423500</v>
      </c>
      <c r="S30" s="4">
        <v>15260</v>
      </c>
      <c r="U30" s="4">
        <v>6478841138</v>
      </c>
      <c r="W30" s="4">
        <v>6424157470.5</v>
      </c>
      <c r="Y30" s="5" t="s">
        <v>169</v>
      </c>
    </row>
    <row r="31" spans="1:25" ht="21">
      <c r="A31" s="3" t="s">
        <v>142</v>
      </c>
      <c r="C31" s="4">
        <v>214860</v>
      </c>
      <c r="E31" s="4">
        <v>4814964136</v>
      </c>
      <c r="G31" s="4">
        <v>6023000640.6000004</v>
      </c>
      <c r="I31" s="4">
        <v>0</v>
      </c>
      <c r="K31" s="4">
        <v>0</v>
      </c>
      <c r="M31" s="4">
        <v>-75000</v>
      </c>
      <c r="O31" s="4">
        <v>2460883707</v>
      </c>
      <c r="Q31" s="4">
        <v>139860</v>
      </c>
      <c r="S31" s="4">
        <v>36350</v>
      </c>
      <c r="U31" s="4">
        <v>3134231053</v>
      </c>
      <c r="W31" s="4">
        <v>5053661729.5500002</v>
      </c>
      <c r="Y31" s="5" t="s">
        <v>170</v>
      </c>
    </row>
    <row r="32" spans="1:25" ht="21">
      <c r="A32" s="3" t="s">
        <v>102</v>
      </c>
      <c r="C32" s="4">
        <v>9000</v>
      </c>
      <c r="E32" s="4">
        <v>625996589</v>
      </c>
      <c r="G32" s="4">
        <v>639841157.54999995</v>
      </c>
      <c r="I32" s="4">
        <v>0</v>
      </c>
      <c r="K32" s="4">
        <v>0</v>
      </c>
      <c r="M32" s="4">
        <v>0</v>
      </c>
      <c r="O32" s="4">
        <v>0</v>
      </c>
      <c r="Q32" s="4">
        <v>9000</v>
      </c>
      <c r="S32" s="4">
        <v>71380</v>
      </c>
      <c r="U32" s="4">
        <v>625996589</v>
      </c>
      <c r="W32" s="4">
        <v>638597601</v>
      </c>
      <c r="Y32" s="5" t="s">
        <v>171</v>
      </c>
    </row>
    <row r="33" spans="1:25" ht="21">
      <c r="A33" s="3" t="s">
        <v>138</v>
      </c>
      <c r="C33" s="4">
        <v>450000</v>
      </c>
      <c r="E33" s="4">
        <v>17975483618</v>
      </c>
      <c r="G33" s="4">
        <v>18241811550</v>
      </c>
      <c r="I33" s="4">
        <v>0</v>
      </c>
      <c r="K33" s="4">
        <v>0</v>
      </c>
      <c r="M33" s="4">
        <v>-150000</v>
      </c>
      <c r="O33" s="4">
        <v>7035140418</v>
      </c>
      <c r="Q33" s="4">
        <v>300000</v>
      </c>
      <c r="S33" s="4">
        <v>41050</v>
      </c>
      <c r="U33" s="4">
        <v>11983655746</v>
      </c>
      <c r="W33" s="4">
        <v>12241725750</v>
      </c>
      <c r="Y33" s="5" t="s">
        <v>172</v>
      </c>
    </row>
    <row r="34" spans="1:25" ht="21">
      <c r="A34" s="3" t="s">
        <v>114</v>
      </c>
      <c r="C34" s="4">
        <v>615800</v>
      </c>
      <c r="E34" s="4">
        <v>7901805711</v>
      </c>
      <c r="G34" s="4">
        <v>7064049324.6000004</v>
      </c>
      <c r="I34" s="4">
        <v>0</v>
      </c>
      <c r="K34" s="4">
        <v>0</v>
      </c>
      <c r="M34" s="4">
        <v>-615800</v>
      </c>
      <c r="O34" s="4">
        <v>7570962151</v>
      </c>
      <c r="Q34" s="4">
        <v>0</v>
      </c>
      <c r="S34" s="4">
        <v>0</v>
      </c>
      <c r="U34" s="4">
        <v>0</v>
      </c>
      <c r="W34" s="4">
        <v>0</v>
      </c>
      <c r="Y34" s="5" t="s">
        <v>119</v>
      </c>
    </row>
    <row r="35" spans="1:25" ht="21">
      <c r="A35" s="3" t="s">
        <v>173</v>
      </c>
      <c r="C35" s="4">
        <v>0</v>
      </c>
      <c r="E35" s="4">
        <v>0</v>
      </c>
      <c r="G35" s="4">
        <v>0</v>
      </c>
      <c r="I35" s="4">
        <v>500000</v>
      </c>
      <c r="K35" s="4">
        <v>6307722199</v>
      </c>
      <c r="M35" s="4">
        <v>0</v>
      </c>
      <c r="O35" s="4">
        <v>0</v>
      </c>
      <c r="Q35" s="4">
        <v>500000</v>
      </c>
      <c r="S35" s="4">
        <v>12857</v>
      </c>
      <c r="U35" s="4">
        <v>6307722199</v>
      </c>
      <c r="W35" s="4">
        <v>6390250425</v>
      </c>
      <c r="Y35" s="5" t="s">
        <v>174</v>
      </c>
    </row>
    <row r="36" spans="1:25" ht="21">
      <c r="A36" s="3" t="s">
        <v>175</v>
      </c>
      <c r="C36" s="4">
        <v>0</v>
      </c>
      <c r="E36" s="4">
        <v>0</v>
      </c>
      <c r="G36" s="4">
        <v>0</v>
      </c>
      <c r="I36" s="4">
        <v>642215</v>
      </c>
      <c r="K36" s="4">
        <v>6539690574</v>
      </c>
      <c r="M36" s="4">
        <v>0</v>
      </c>
      <c r="O36" s="4">
        <v>0</v>
      </c>
      <c r="Q36" s="4">
        <v>642215</v>
      </c>
      <c r="S36" s="4">
        <v>10360</v>
      </c>
      <c r="U36" s="4">
        <v>6539690574</v>
      </c>
      <c r="W36" s="4">
        <v>6613759982.9700003</v>
      </c>
      <c r="Y36" s="5" t="s">
        <v>176</v>
      </c>
    </row>
    <row r="37" spans="1:25" ht="21">
      <c r="A37" s="3" t="s">
        <v>177</v>
      </c>
      <c r="C37" s="4">
        <v>0</v>
      </c>
      <c r="E37" s="4">
        <v>0</v>
      </c>
      <c r="G37" s="4">
        <v>0</v>
      </c>
      <c r="I37" s="4">
        <v>791365</v>
      </c>
      <c r="K37" s="4">
        <v>13432432322</v>
      </c>
      <c r="M37" s="4">
        <v>0</v>
      </c>
      <c r="O37" s="4">
        <v>0</v>
      </c>
      <c r="Q37" s="4">
        <v>791365</v>
      </c>
      <c r="S37" s="4">
        <v>17800</v>
      </c>
      <c r="U37" s="4">
        <v>13432432323</v>
      </c>
      <c r="W37" s="4">
        <v>14002483532.85</v>
      </c>
      <c r="Y37" s="5" t="s">
        <v>178</v>
      </c>
    </row>
    <row r="38" spans="1:25" ht="21">
      <c r="A38" s="3" t="s">
        <v>179</v>
      </c>
      <c r="C38" s="4">
        <v>0</v>
      </c>
      <c r="E38" s="4">
        <v>0</v>
      </c>
      <c r="G38" s="4">
        <v>0</v>
      </c>
      <c r="I38" s="4">
        <v>470728</v>
      </c>
      <c r="K38" s="4">
        <v>9985474416</v>
      </c>
      <c r="M38" s="4">
        <v>0</v>
      </c>
      <c r="O38" s="4">
        <v>0</v>
      </c>
      <c r="Q38" s="4">
        <v>470728</v>
      </c>
      <c r="S38" s="4">
        <v>22380</v>
      </c>
      <c r="U38" s="4">
        <v>9985474416</v>
      </c>
      <c r="W38" s="4">
        <v>10472210028.792</v>
      </c>
      <c r="Y38" s="5" t="s">
        <v>180</v>
      </c>
    </row>
    <row r="39" spans="1:25" ht="21">
      <c r="A39" s="3" t="s">
        <v>181</v>
      </c>
      <c r="C39" s="4">
        <v>0</v>
      </c>
      <c r="E39" s="4">
        <v>0</v>
      </c>
      <c r="G39" s="4">
        <v>0</v>
      </c>
      <c r="I39" s="4">
        <v>251605</v>
      </c>
      <c r="K39" s="4">
        <v>13780365643</v>
      </c>
      <c r="M39" s="4">
        <v>0</v>
      </c>
      <c r="O39" s="4">
        <v>0</v>
      </c>
      <c r="Q39" s="4">
        <v>251605</v>
      </c>
      <c r="S39" s="4">
        <v>59820</v>
      </c>
      <c r="U39" s="4">
        <v>13780365643</v>
      </c>
      <c r="W39" s="4">
        <v>14961457583.955</v>
      </c>
      <c r="Y39" s="5" t="s">
        <v>182</v>
      </c>
    </row>
    <row r="40" spans="1:25" ht="21">
      <c r="A40" s="3" t="s">
        <v>183</v>
      </c>
      <c r="C40" s="4">
        <v>0</v>
      </c>
      <c r="E40" s="4">
        <v>0</v>
      </c>
      <c r="G40" s="4">
        <v>0</v>
      </c>
      <c r="I40" s="4">
        <v>131201</v>
      </c>
      <c r="K40" s="4">
        <v>9893632108</v>
      </c>
      <c r="M40" s="4">
        <v>0</v>
      </c>
      <c r="O40" s="4">
        <v>0</v>
      </c>
      <c r="Q40" s="4">
        <v>131201</v>
      </c>
      <c r="S40" s="4">
        <v>93431</v>
      </c>
      <c r="U40" s="4">
        <v>9893632108</v>
      </c>
      <c r="W40" s="4">
        <v>12185304099.2456</v>
      </c>
      <c r="Y40" s="5" t="s">
        <v>184</v>
      </c>
    </row>
    <row r="41" spans="1:25" ht="21">
      <c r="A41" s="3" t="s">
        <v>185</v>
      </c>
      <c r="C41" s="4">
        <v>0</v>
      </c>
      <c r="E41" s="4">
        <v>0</v>
      </c>
      <c r="G41" s="4">
        <v>0</v>
      </c>
      <c r="I41" s="4">
        <v>200000</v>
      </c>
      <c r="K41" s="4">
        <v>5443395809</v>
      </c>
      <c r="M41" s="4">
        <v>0</v>
      </c>
      <c r="O41" s="4">
        <v>0</v>
      </c>
      <c r="Q41" s="4">
        <v>200000</v>
      </c>
      <c r="S41" s="4">
        <v>32767</v>
      </c>
      <c r="U41" s="4">
        <v>5443395809</v>
      </c>
      <c r="W41" s="4">
        <v>6514407270</v>
      </c>
      <c r="Y41" s="5" t="s">
        <v>186</v>
      </c>
    </row>
    <row r="42" spans="1:25" ht="21.75" thickBot="1">
      <c r="A42" s="3" t="s">
        <v>71</v>
      </c>
      <c r="C42" s="7">
        <f>SUM(C11:C41)</f>
        <v>22169178</v>
      </c>
      <c r="E42" s="7">
        <f>SUM(E11:E41)</f>
        <v>182657470624</v>
      </c>
      <c r="G42" s="7">
        <f>SUM(G11:G41)</f>
        <v>154626908359.81052</v>
      </c>
      <c r="I42" s="7">
        <f>SUM(I11:I41)</f>
        <v>2989952</v>
      </c>
      <c r="K42" s="7">
        <f>SUM(K11:K41)</f>
        <v>65382713071</v>
      </c>
      <c r="M42" s="7">
        <f>SUM(M11:M41)</f>
        <v>-15049973</v>
      </c>
      <c r="O42" s="7">
        <f>SUM(O11:O41)</f>
        <v>66357290956</v>
      </c>
      <c r="Q42" s="7">
        <f>SUM(Q11:Q41)</f>
        <v>10109157</v>
      </c>
      <c r="S42" s="7">
        <f>SUM(S11:S41)</f>
        <v>863279</v>
      </c>
      <c r="U42" s="7">
        <f>SUM(U11:U41)</f>
        <v>170419420967</v>
      </c>
      <c r="W42" s="7">
        <f>SUM(W11:W41)</f>
        <v>174527859047.68579</v>
      </c>
      <c r="Y42" s="8">
        <f>SUM(Y11:Y41)</f>
        <v>0</v>
      </c>
    </row>
    <row r="43" spans="1:25" ht="19.5" thickTop="1"/>
    <row r="45" spans="1:25" ht="24.75"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</row>
  </sheetData>
  <sortState ref="A11:Y21">
    <sortCondition descending="1" ref="W11:W21"/>
  </sortState>
  <mergeCells count="23">
    <mergeCell ref="A2:Y2"/>
    <mergeCell ref="A1:Y1"/>
    <mergeCell ref="A3:Y3"/>
    <mergeCell ref="Y9:Y10"/>
    <mergeCell ref="Q8:Y8"/>
    <mergeCell ref="I8:O8"/>
    <mergeCell ref="Q9:Q10"/>
    <mergeCell ref="S9:S10"/>
    <mergeCell ref="U9:U10"/>
    <mergeCell ref="W9:W10"/>
    <mergeCell ref="I10"/>
    <mergeCell ref="K10"/>
    <mergeCell ref="I9:K9"/>
    <mergeCell ref="M10"/>
    <mergeCell ref="O10"/>
    <mergeCell ref="M9:O9"/>
    <mergeCell ref="A5:W5"/>
    <mergeCell ref="A6:W6"/>
    <mergeCell ref="A8:A10"/>
    <mergeCell ref="C9:C10"/>
    <mergeCell ref="E9:E10"/>
    <mergeCell ref="G9:G10"/>
    <mergeCell ref="C8:G8"/>
  </mergeCells>
  <printOptions horizontalCentered="1" verticalCentered="1"/>
  <pageMargins left="0.7" right="0.7" top="0.75" bottom="0.75" header="0.3" footer="0.3"/>
  <pageSetup paperSize="9" scale="48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Q34"/>
  <sheetViews>
    <sheetView rightToLeft="1" view="pageBreakPreview" topLeftCell="A18" zoomScaleNormal="100" zoomScaleSheetLayoutView="100" workbookViewId="0">
      <selection activeCell="E28" sqref="E28"/>
    </sheetView>
  </sheetViews>
  <sheetFormatPr defaultRowHeight="18.75"/>
  <cols>
    <col min="1" max="1" width="29.5703125" style="2" bestFit="1" customWidth="1"/>
    <col min="2" max="2" width="1" style="2" customWidth="1"/>
    <col min="3" max="3" width="11.28515625" style="2" bestFit="1" customWidth="1"/>
    <col min="4" max="4" width="1" style="2" customWidth="1"/>
    <col min="5" max="5" width="17" style="2" bestFit="1" customWidth="1"/>
    <col min="6" max="6" width="1" style="2" customWidth="1"/>
    <col min="7" max="7" width="16.7109375" style="2" bestFit="1" customWidth="1"/>
    <col min="8" max="8" width="1" style="2" customWidth="1"/>
    <col min="9" max="9" width="32.42578125" style="21" bestFit="1" customWidth="1"/>
    <col min="10" max="10" width="1" style="2" customWidth="1"/>
    <col min="11" max="11" width="12.7109375" style="2" bestFit="1" customWidth="1"/>
    <col min="12" max="12" width="1" style="2" customWidth="1"/>
    <col min="13" max="13" width="18.140625" style="2" bestFit="1" customWidth="1"/>
    <col min="14" max="14" width="1" style="2" customWidth="1"/>
    <col min="15" max="15" width="18.5703125" style="2" bestFit="1" customWidth="1"/>
    <col min="16" max="16" width="1" style="2" customWidth="1"/>
    <col min="17" max="17" width="32.42578125" style="21" bestFit="1" customWidth="1"/>
    <col min="18" max="18" width="1" style="2" customWidth="1"/>
    <col min="19" max="19" width="9.140625" style="2" customWidth="1"/>
    <col min="20" max="16384" width="9.140625" style="2"/>
  </cols>
  <sheetData>
    <row r="2" spans="1:17" ht="30">
      <c r="A2" s="35" t="str">
        <f>سهام!A1</f>
        <v>صندوق سرمایه‌گذاری مشترک گنجینه ارمغان الماس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</row>
    <row r="3" spans="1:17" ht="30">
      <c r="A3" s="35" t="s">
        <v>46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</row>
    <row r="4" spans="1:17" ht="30">
      <c r="A4" s="35" t="str">
        <f>سهام!A3</f>
        <v>برای ماه منتهی به 1400/04/31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</row>
    <row r="5" spans="1:17" customFormat="1" ht="25.5">
      <c r="A5" s="34" t="s">
        <v>91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22"/>
    </row>
    <row r="7" spans="1:17" ht="30">
      <c r="A7" s="36" t="s">
        <v>1</v>
      </c>
      <c r="C7" s="37" t="s">
        <v>48</v>
      </c>
      <c r="D7" s="37" t="s">
        <v>48</v>
      </c>
      <c r="E7" s="37" t="s">
        <v>48</v>
      </c>
      <c r="F7" s="37" t="s">
        <v>48</v>
      </c>
      <c r="G7" s="37" t="s">
        <v>48</v>
      </c>
      <c r="H7" s="37" t="s">
        <v>48</v>
      </c>
      <c r="I7" s="37" t="s">
        <v>48</v>
      </c>
      <c r="K7" s="37" t="s">
        <v>49</v>
      </c>
      <c r="L7" s="37" t="s">
        <v>49</v>
      </c>
      <c r="M7" s="37" t="s">
        <v>49</v>
      </c>
      <c r="N7" s="37" t="s">
        <v>49</v>
      </c>
      <c r="O7" s="37" t="s">
        <v>49</v>
      </c>
      <c r="P7" s="37" t="s">
        <v>49</v>
      </c>
      <c r="Q7" s="37" t="s">
        <v>49</v>
      </c>
    </row>
    <row r="8" spans="1:17" ht="30">
      <c r="A8" s="37" t="s">
        <v>1</v>
      </c>
      <c r="C8" s="37" t="s">
        <v>5</v>
      </c>
      <c r="D8" s="19"/>
      <c r="E8" s="37" t="s">
        <v>62</v>
      </c>
      <c r="F8" s="19"/>
      <c r="G8" s="37" t="s">
        <v>63</v>
      </c>
      <c r="H8" s="19"/>
      <c r="I8" s="51" t="s">
        <v>65</v>
      </c>
      <c r="K8" s="37" t="s">
        <v>5</v>
      </c>
      <c r="L8" s="19"/>
      <c r="M8" s="37" t="s">
        <v>62</v>
      </c>
      <c r="N8" s="19"/>
      <c r="O8" s="37" t="s">
        <v>63</v>
      </c>
      <c r="P8" s="19"/>
      <c r="Q8" s="51" t="s">
        <v>65</v>
      </c>
    </row>
    <row r="9" spans="1:17" ht="21">
      <c r="A9" s="3" t="s">
        <v>126</v>
      </c>
      <c r="C9" s="4">
        <v>150000</v>
      </c>
      <c r="E9" s="4">
        <v>2377059046</v>
      </c>
      <c r="G9" s="4">
        <v>2294748922</v>
      </c>
      <c r="I9" s="4">
        <v>82310124</v>
      </c>
      <c r="K9" s="4">
        <v>226500</v>
      </c>
      <c r="M9" s="4">
        <v>3451602265</v>
      </c>
      <c r="O9" s="4">
        <v>3465070873</v>
      </c>
      <c r="Q9" s="4">
        <v>-13468608</v>
      </c>
    </row>
    <row r="10" spans="1:17" ht="21">
      <c r="A10" s="3" t="s">
        <v>125</v>
      </c>
      <c r="C10" s="4">
        <v>7488281</v>
      </c>
      <c r="E10" s="4">
        <v>8932470885</v>
      </c>
      <c r="G10" s="4">
        <v>6878002572</v>
      </c>
      <c r="I10" s="4">
        <v>2054468313</v>
      </c>
      <c r="K10" s="4">
        <v>7488281</v>
      </c>
      <c r="M10" s="4">
        <v>8932470885</v>
      </c>
      <c r="O10" s="4">
        <v>6878002572</v>
      </c>
      <c r="Q10" s="4">
        <v>2054468313</v>
      </c>
    </row>
    <row r="11" spans="1:17" ht="21">
      <c r="A11" s="3" t="s">
        <v>111</v>
      </c>
      <c r="C11" s="4">
        <v>435000</v>
      </c>
      <c r="E11" s="4">
        <v>4544647545</v>
      </c>
      <c r="G11" s="4">
        <v>4366162079</v>
      </c>
      <c r="I11" s="4">
        <v>178485466</v>
      </c>
      <c r="K11" s="4">
        <v>1432569</v>
      </c>
      <c r="M11" s="4">
        <v>14303026193</v>
      </c>
      <c r="O11" s="4">
        <v>14232896786</v>
      </c>
      <c r="Q11" s="4">
        <v>70129407</v>
      </c>
    </row>
    <row r="12" spans="1:17" ht="21">
      <c r="A12" s="3" t="s">
        <v>136</v>
      </c>
      <c r="C12" s="4">
        <v>234000</v>
      </c>
      <c r="E12" s="4">
        <v>4667063396</v>
      </c>
      <c r="G12" s="4">
        <v>4042587983</v>
      </c>
      <c r="I12" s="4">
        <v>624475413</v>
      </c>
      <c r="K12" s="4">
        <v>275000</v>
      </c>
      <c r="M12" s="4">
        <v>5370105342</v>
      </c>
      <c r="O12" s="4">
        <v>4750904674</v>
      </c>
      <c r="Q12" s="4">
        <v>619200668</v>
      </c>
    </row>
    <row r="13" spans="1:17" ht="21">
      <c r="A13" s="3" t="s">
        <v>128</v>
      </c>
      <c r="C13" s="4">
        <v>40000</v>
      </c>
      <c r="E13" s="4">
        <v>2557718808</v>
      </c>
      <c r="G13" s="4">
        <v>2764880000</v>
      </c>
      <c r="I13" s="4">
        <v>-207161192</v>
      </c>
      <c r="K13" s="4">
        <v>65800</v>
      </c>
      <c r="M13" s="4">
        <v>4100981438</v>
      </c>
      <c r="O13" s="4">
        <v>4548227600</v>
      </c>
      <c r="Q13" s="4">
        <v>-447246162</v>
      </c>
    </row>
    <row r="14" spans="1:17" ht="21">
      <c r="A14" s="3" t="s">
        <v>142</v>
      </c>
      <c r="C14" s="4">
        <v>75000</v>
      </c>
      <c r="E14" s="4">
        <v>2460883707</v>
      </c>
      <c r="G14" s="4">
        <v>1680733083</v>
      </c>
      <c r="I14" s="4">
        <v>780150624</v>
      </c>
      <c r="K14" s="4">
        <v>75000</v>
      </c>
      <c r="M14" s="4">
        <v>2460883707</v>
      </c>
      <c r="O14" s="4">
        <v>1680733083</v>
      </c>
      <c r="Q14" s="4">
        <v>780150624</v>
      </c>
    </row>
    <row r="15" spans="1:17" ht="21">
      <c r="A15" s="3" t="s">
        <v>114</v>
      </c>
      <c r="C15" s="4">
        <v>615800</v>
      </c>
      <c r="E15" s="4">
        <v>7570962151</v>
      </c>
      <c r="G15" s="4">
        <v>8331170823</v>
      </c>
      <c r="I15" s="4">
        <v>-760208672</v>
      </c>
      <c r="K15" s="4">
        <v>700000</v>
      </c>
      <c r="M15" s="4">
        <v>8574513303</v>
      </c>
      <c r="O15" s="4">
        <v>9470314350</v>
      </c>
      <c r="Q15" s="4">
        <v>-895801047</v>
      </c>
    </row>
    <row r="16" spans="1:17" ht="21">
      <c r="A16" s="3" t="s">
        <v>108</v>
      </c>
      <c r="C16" s="4">
        <v>300000</v>
      </c>
      <c r="E16" s="4">
        <v>4121331300</v>
      </c>
      <c r="G16" s="4">
        <v>3909624717</v>
      </c>
      <c r="I16" s="4">
        <v>211706583</v>
      </c>
      <c r="K16" s="4">
        <v>1680000</v>
      </c>
      <c r="M16" s="4">
        <v>23847657251</v>
      </c>
      <c r="O16" s="4">
        <v>24033769347</v>
      </c>
      <c r="Q16" s="4">
        <v>-186112096</v>
      </c>
    </row>
    <row r="17" spans="1:17" ht="21">
      <c r="A17" s="3" t="s">
        <v>105</v>
      </c>
      <c r="C17" s="4">
        <v>2244000</v>
      </c>
      <c r="E17" s="4">
        <v>4941329701</v>
      </c>
      <c r="G17" s="4">
        <v>5978137174</v>
      </c>
      <c r="I17" s="4">
        <v>-1036807473</v>
      </c>
      <c r="K17" s="4">
        <v>3200000</v>
      </c>
      <c r="M17" s="4">
        <v>7213227022</v>
      </c>
      <c r="O17" s="4">
        <v>8524972800</v>
      </c>
      <c r="Q17" s="4">
        <v>-1311745778</v>
      </c>
    </row>
    <row r="18" spans="1:17" ht="21">
      <c r="A18" s="3" t="s">
        <v>143</v>
      </c>
      <c r="C18" s="4">
        <v>2670000</v>
      </c>
      <c r="E18" s="4">
        <v>7819140585</v>
      </c>
      <c r="G18" s="4">
        <v>11224680000</v>
      </c>
      <c r="I18" s="4">
        <v>-3405539415</v>
      </c>
      <c r="K18" s="4">
        <v>2670000</v>
      </c>
      <c r="M18" s="4">
        <v>7819140585</v>
      </c>
      <c r="O18" s="4">
        <v>11224680000</v>
      </c>
      <c r="Q18" s="4">
        <v>-3405539415</v>
      </c>
    </row>
    <row r="19" spans="1:17" ht="21">
      <c r="A19" s="3" t="s">
        <v>138</v>
      </c>
      <c r="C19" s="4">
        <v>150000</v>
      </c>
      <c r="E19" s="4">
        <v>7035140418</v>
      </c>
      <c r="G19" s="4">
        <v>5991827872</v>
      </c>
      <c r="I19" s="4">
        <v>1043312546</v>
      </c>
      <c r="K19" s="4">
        <v>150000</v>
      </c>
      <c r="M19" s="4">
        <v>7035140418</v>
      </c>
      <c r="O19" s="4">
        <v>5991827872</v>
      </c>
      <c r="Q19" s="4">
        <v>1043312546</v>
      </c>
    </row>
    <row r="20" spans="1:17" ht="21">
      <c r="A20" s="3" t="s">
        <v>130</v>
      </c>
      <c r="C20" s="4">
        <v>250000</v>
      </c>
      <c r="E20" s="4">
        <v>2281455516</v>
      </c>
      <c r="G20" s="4">
        <v>3564400381</v>
      </c>
      <c r="I20" s="4">
        <v>-1282944865</v>
      </c>
      <c r="K20" s="4">
        <v>250000</v>
      </c>
      <c r="M20" s="4">
        <v>2281455516</v>
      </c>
      <c r="O20" s="4">
        <v>3564400381</v>
      </c>
      <c r="Q20" s="4">
        <v>-1282944865</v>
      </c>
    </row>
    <row r="21" spans="1:17" ht="21">
      <c r="A21" s="3" t="s">
        <v>140</v>
      </c>
      <c r="C21" s="4">
        <v>139788</v>
      </c>
      <c r="E21" s="4">
        <v>6040031103</v>
      </c>
      <c r="G21" s="4">
        <v>6450018930</v>
      </c>
      <c r="I21" s="4">
        <v>-409987827</v>
      </c>
      <c r="K21" s="4">
        <v>151828</v>
      </c>
      <c r="M21" s="4">
        <v>6543242979</v>
      </c>
      <c r="O21" s="4">
        <v>7005561811</v>
      </c>
      <c r="Q21" s="4">
        <v>-462318832</v>
      </c>
    </row>
    <row r="22" spans="1:17" ht="21">
      <c r="A22" s="3" t="s">
        <v>109</v>
      </c>
      <c r="C22" s="4">
        <v>258104</v>
      </c>
      <c r="E22" s="4">
        <v>1008056795</v>
      </c>
      <c r="G22" s="4">
        <v>1105809292</v>
      </c>
      <c r="I22" s="4">
        <v>-97752497</v>
      </c>
      <c r="K22" s="4">
        <v>258104</v>
      </c>
      <c r="M22" s="4">
        <v>1008056795</v>
      </c>
      <c r="O22" s="4">
        <v>1105809292</v>
      </c>
      <c r="Q22" s="4">
        <v>-97752497</v>
      </c>
    </row>
    <row r="23" spans="1:17" ht="21">
      <c r="A23" s="3" t="s">
        <v>127</v>
      </c>
      <c r="C23" s="4">
        <v>0</v>
      </c>
      <c r="E23" s="4">
        <v>0</v>
      </c>
      <c r="G23" s="4">
        <v>0</v>
      </c>
      <c r="I23" s="4">
        <v>0</v>
      </c>
      <c r="K23" s="4">
        <v>338070</v>
      </c>
      <c r="M23" s="4">
        <v>1024978383</v>
      </c>
      <c r="O23" s="4">
        <v>1051863053</v>
      </c>
      <c r="Q23" s="4">
        <v>-26884670</v>
      </c>
    </row>
    <row r="24" spans="1:17" ht="21">
      <c r="A24" s="3" t="s">
        <v>118</v>
      </c>
      <c r="C24" s="4">
        <v>0</v>
      </c>
      <c r="E24" s="4">
        <v>0</v>
      </c>
      <c r="G24" s="4">
        <v>0</v>
      </c>
      <c r="I24" s="4">
        <v>0</v>
      </c>
      <c r="K24" s="4">
        <v>1555000</v>
      </c>
      <c r="M24" s="4">
        <v>18182099251</v>
      </c>
      <c r="O24" s="4">
        <v>18131621107</v>
      </c>
      <c r="Q24" s="4">
        <v>50478144</v>
      </c>
    </row>
    <row r="25" spans="1:17" ht="21">
      <c r="A25" s="3" t="s">
        <v>133</v>
      </c>
      <c r="C25" s="4">
        <v>0</v>
      </c>
      <c r="E25" s="4">
        <v>0</v>
      </c>
      <c r="G25" s="4">
        <v>0</v>
      </c>
      <c r="I25" s="4">
        <v>0</v>
      </c>
      <c r="K25" s="4">
        <v>6000000</v>
      </c>
      <c r="M25" s="4">
        <v>18125603700</v>
      </c>
      <c r="O25" s="4">
        <v>17296470000</v>
      </c>
      <c r="Q25" s="4">
        <v>829133700</v>
      </c>
    </row>
    <row r="26" spans="1:17" ht="21">
      <c r="A26" s="3" t="s">
        <v>128</v>
      </c>
      <c r="C26" s="4">
        <v>0</v>
      </c>
      <c r="E26" s="4">
        <v>0</v>
      </c>
      <c r="G26" s="4">
        <v>0</v>
      </c>
      <c r="I26" s="4">
        <v>0</v>
      </c>
      <c r="K26" s="4">
        <v>145392</v>
      </c>
      <c r="M26" s="4">
        <v>10049785824</v>
      </c>
      <c r="O26" s="4">
        <v>10260793031</v>
      </c>
      <c r="Q26" s="4">
        <v>-211007207</v>
      </c>
    </row>
    <row r="27" spans="1:17" ht="21">
      <c r="A27" s="3" t="s">
        <v>110</v>
      </c>
      <c r="C27" s="4">
        <v>0</v>
      </c>
      <c r="E27" s="4">
        <v>0</v>
      </c>
      <c r="G27" s="4">
        <v>0</v>
      </c>
      <c r="I27" s="4">
        <v>0</v>
      </c>
      <c r="K27" s="4">
        <v>616000</v>
      </c>
      <c r="M27" s="4">
        <v>15730881160</v>
      </c>
      <c r="O27" s="4">
        <v>17818942613</v>
      </c>
      <c r="Q27" s="4">
        <v>-2088061453</v>
      </c>
    </row>
    <row r="28" spans="1:17" ht="21">
      <c r="A28" s="3" t="s">
        <v>137</v>
      </c>
      <c r="C28" s="4">
        <v>0</v>
      </c>
      <c r="E28" s="4">
        <v>0</v>
      </c>
      <c r="G28" s="4">
        <v>0</v>
      </c>
      <c r="I28" s="4">
        <v>0</v>
      </c>
      <c r="K28" s="4">
        <v>176174</v>
      </c>
      <c r="M28" s="4">
        <v>860469141</v>
      </c>
      <c r="O28" s="4">
        <v>1426833226</v>
      </c>
      <c r="Q28" s="4">
        <v>-566364085</v>
      </c>
    </row>
    <row r="29" spans="1:17" ht="21">
      <c r="A29" s="3" t="s">
        <v>132</v>
      </c>
      <c r="C29" s="4">
        <v>0</v>
      </c>
      <c r="E29" s="4">
        <v>0</v>
      </c>
      <c r="G29" s="4">
        <v>0</v>
      </c>
      <c r="I29" s="4">
        <v>0</v>
      </c>
      <c r="K29" s="4">
        <v>2220000</v>
      </c>
      <c r="M29" s="4">
        <v>17691965651</v>
      </c>
      <c r="O29" s="4">
        <v>17433648900</v>
      </c>
      <c r="Q29" s="4">
        <v>258316751</v>
      </c>
    </row>
    <row r="30" spans="1:17" ht="21">
      <c r="A30" s="3" t="s">
        <v>141</v>
      </c>
      <c r="C30" s="4">
        <v>0</v>
      </c>
      <c r="E30" s="4">
        <v>0</v>
      </c>
      <c r="G30" s="4">
        <v>0</v>
      </c>
      <c r="I30" s="4">
        <v>0</v>
      </c>
      <c r="K30" s="4">
        <v>92676</v>
      </c>
      <c r="M30" s="4">
        <v>583148604</v>
      </c>
      <c r="O30" s="4">
        <v>712080238</v>
      </c>
      <c r="Q30" s="4">
        <v>-128931634</v>
      </c>
    </row>
    <row r="31" spans="1:17" ht="21">
      <c r="A31" s="3" t="s">
        <v>112</v>
      </c>
      <c r="C31" s="4">
        <v>0</v>
      </c>
      <c r="E31" s="4">
        <v>0</v>
      </c>
      <c r="G31" s="4">
        <v>0</v>
      </c>
      <c r="I31" s="4">
        <v>0</v>
      </c>
      <c r="K31" s="4">
        <v>16760</v>
      </c>
      <c r="M31" s="4">
        <v>1509268153</v>
      </c>
      <c r="O31" s="4">
        <v>1744878539</v>
      </c>
      <c r="Q31" s="4">
        <v>-235610386</v>
      </c>
    </row>
    <row r="32" spans="1:17" ht="21">
      <c r="A32" s="3" t="s">
        <v>135</v>
      </c>
      <c r="C32" s="4">
        <v>0</v>
      </c>
      <c r="E32" s="4">
        <v>0</v>
      </c>
      <c r="G32" s="4">
        <v>0</v>
      </c>
      <c r="I32" s="4">
        <v>0</v>
      </c>
      <c r="K32" s="4">
        <v>300000</v>
      </c>
      <c r="M32" s="4">
        <v>2012928330</v>
      </c>
      <c r="O32" s="4">
        <v>1931325168</v>
      </c>
      <c r="Q32" s="4">
        <v>81603162</v>
      </c>
    </row>
    <row r="33" spans="1:17" ht="19.5" thickBot="1">
      <c r="A33" s="2" t="s">
        <v>71</v>
      </c>
      <c r="C33" s="7">
        <f>SUM(C9:C32)</f>
        <v>15049973</v>
      </c>
      <c r="E33" s="7">
        <f>SUM(E9:E32)</f>
        <v>66357290956</v>
      </c>
      <c r="G33" s="7">
        <f>SUM(G9:G32)</f>
        <v>68582783828</v>
      </c>
      <c r="I33" s="23">
        <f>SUM(I9:I32)</f>
        <v>-2225492872</v>
      </c>
      <c r="K33" s="7">
        <f>SUM(K9:K32)</f>
        <v>30083154</v>
      </c>
      <c r="M33" s="7">
        <f>SUM(M9:M32)</f>
        <v>188712631896</v>
      </c>
      <c r="O33" s="7">
        <f>SUM(O9:O32)</f>
        <v>194285627316</v>
      </c>
      <c r="Q33" s="23">
        <f>SUM(Q9:Q32)</f>
        <v>-5572995420</v>
      </c>
    </row>
    <row r="34" spans="1:17" ht="19.5" thickTop="1"/>
  </sheetData>
  <sortState ref="A9:Q42">
    <sortCondition descending="1" ref="Q9:Q42"/>
  </sortState>
  <mergeCells count="16">
    <mergeCell ref="A4:Q4"/>
    <mergeCell ref="A3:Q3"/>
    <mergeCell ref="A2:Q2"/>
    <mergeCell ref="K8"/>
    <mergeCell ref="M8"/>
    <mergeCell ref="O8"/>
    <mergeCell ref="Q8"/>
    <mergeCell ref="K7:Q7"/>
    <mergeCell ref="A7:A8"/>
    <mergeCell ref="C8"/>
    <mergeCell ref="E8"/>
    <mergeCell ref="G8"/>
    <mergeCell ref="I8"/>
    <mergeCell ref="C7:I7"/>
    <mergeCell ref="A5:H5"/>
    <mergeCell ref="I5:P5"/>
  </mergeCells>
  <pageMargins left="0.7" right="0.7" top="0.75" bottom="0.75" header="0.3" footer="0.3"/>
  <pageSetup paperSize="9" scale="66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U47"/>
  <sheetViews>
    <sheetView rightToLeft="1" view="pageBreakPreview" topLeftCell="B24" zoomScaleNormal="100" zoomScaleSheetLayoutView="100" workbookViewId="0">
      <selection activeCell="H36" sqref="H36"/>
    </sheetView>
  </sheetViews>
  <sheetFormatPr defaultRowHeight="18.75"/>
  <cols>
    <col min="1" max="1" width="32.28515625" style="2" bestFit="1" customWidth="1"/>
    <col min="2" max="2" width="1" style="2" customWidth="1"/>
    <col min="3" max="3" width="21.28515625" style="21" bestFit="1" customWidth="1"/>
    <col min="4" max="4" width="1" style="21" customWidth="1"/>
    <col min="5" max="5" width="22.7109375" style="21" bestFit="1" customWidth="1"/>
    <col min="6" max="6" width="1" style="21" customWidth="1"/>
    <col min="7" max="7" width="19.7109375" style="21" bestFit="1" customWidth="1"/>
    <col min="8" max="8" width="1" style="21" customWidth="1"/>
    <col min="9" max="9" width="21" style="21" bestFit="1" customWidth="1"/>
    <col min="10" max="10" width="1" style="2" customWidth="1"/>
    <col min="11" max="11" width="25.7109375" style="2" bestFit="1" customWidth="1"/>
    <col min="12" max="12" width="1" style="2" customWidth="1"/>
    <col min="13" max="13" width="21.28515625" style="2" bestFit="1" customWidth="1"/>
    <col min="14" max="14" width="1" style="2" customWidth="1"/>
    <col min="15" max="15" width="22.7109375" style="2" bestFit="1" customWidth="1"/>
    <col min="16" max="16" width="1" style="2" customWidth="1"/>
    <col min="17" max="17" width="17.28515625" style="2" bestFit="1" customWidth="1"/>
    <col min="18" max="18" width="1" style="2" customWidth="1"/>
    <col min="19" max="19" width="19.140625" style="21" customWidth="1"/>
    <col min="20" max="20" width="1" style="2" customWidth="1"/>
    <col min="21" max="21" width="25.7109375" style="2" bestFit="1" customWidth="1"/>
    <col min="22" max="22" width="1" style="2" customWidth="1"/>
    <col min="23" max="23" width="9.140625" style="2" customWidth="1"/>
    <col min="24" max="16384" width="9.140625" style="2"/>
  </cols>
  <sheetData>
    <row r="2" spans="1:21" ht="30">
      <c r="A2" s="35" t="str">
        <f>سهام!A1</f>
        <v>صندوق سرمایه‌گذاری مشترک گنجینه ارمغان الماس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</row>
    <row r="3" spans="1:21" ht="30">
      <c r="A3" s="35" t="s">
        <v>46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</row>
    <row r="4" spans="1:21" ht="30">
      <c r="A4" s="35" t="str">
        <f>سهام!A3</f>
        <v>برای ماه منتهی به 1400/04/31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</row>
    <row r="5" spans="1:21" s="14" customFormat="1" ht="25.5">
      <c r="A5" s="34" t="s">
        <v>92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</row>
    <row r="7" spans="1:21" ht="30.75" thickBot="1">
      <c r="A7" s="36" t="s">
        <v>1</v>
      </c>
      <c r="C7" s="41" t="s">
        <v>48</v>
      </c>
      <c r="D7" s="41" t="s">
        <v>48</v>
      </c>
      <c r="E7" s="41" t="s">
        <v>48</v>
      </c>
      <c r="F7" s="41" t="s">
        <v>48</v>
      </c>
      <c r="G7" s="41" t="s">
        <v>48</v>
      </c>
      <c r="H7" s="41" t="s">
        <v>48</v>
      </c>
      <c r="I7" s="41" t="s">
        <v>48</v>
      </c>
      <c r="J7" s="41" t="s">
        <v>48</v>
      </c>
      <c r="K7" s="41" t="s">
        <v>48</v>
      </c>
      <c r="M7" s="41" t="s">
        <v>49</v>
      </c>
      <c r="N7" s="41" t="s">
        <v>49</v>
      </c>
      <c r="O7" s="41" t="s">
        <v>49</v>
      </c>
      <c r="P7" s="41" t="s">
        <v>49</v>
      </c>
      <c r="Q7" s="41" t="s">
        <v>49</v>
      </c>
      <c r="R7" s="41" t="s">
        <v>49</v>
      </c>
      <c r="S7" s="41" t="s">
        <v>49</v>
      </c>
      <c r="T7" s="41" t="s">
        <v>49</v>
      </c>
      <c r="U7" s="41" t="s">
        <v>49</v>
      </c>
    </row>
    <row r="8" spans="1:21" ht="30.75" thickBot="1">
      <c r="A8" s="41" t="s">
        <v>1</v>
      </c>
      <c r="C8" s="47" t="s">
        <v>66</v>
      </c>
      <c r="D8" s="25"/>
      <c r="E8" s="47" t="s">
        <v>67</v>
      </c>
      <c r="F8" s="25"/>
      <c r="G8" s="47" t="s">
        <v>68</v>
      </c>
      <c r="H8" s="25"/>
      <c r="I8" s="47" t="s">
        <v>39</v>
      </c>
      <c r="J8" s="12"/>
      <c r="K8" s="40" t="s">
        <v>69</v>
      </c>
      <c r="M8" s="40" t="s">
        <v>66</v>
      </c>
      <c r="N8" s="12"/>
      <c r="O8" s="40" t="s">
        <v>67</v>
      </c>
      <c r="P8" s="12"/>
      <c r="Q8" s="40" t="s">
        <v>68</v>
      </c>
      <c r="R8" s="12"/>
      <c r="S8" s="47" t="s">
        <v>39</v>
      </c>
      <c r="T8" s="12"/>
      <c r="U8" s="40" t="s">
        <v>69</v>
      </c>
    </row>
    <row r="9" spans="1:21" ht="21">
      <c r="A9" s="3" t="s">
        <v>126</v>
      </c>
      <c r="C9" s="4">
        <v>428839949</v>
      </c>
      <c r="D9" s="2"/>
      <c r="E9" s="4">
        <v>13667595</v>
      </c>
      <c r="F9" s="2"/>
      <c r="G9" s="4">
        <v>82310124</v>
      </c>
      <c r="H9" s="2"/>
      <c r="I9" s="4">
        <v>524817668</v>
      </c>
      <c r="K9" s="4" t="s">
        <v>154</v>
      </c>
      <c r="M9" s="4">
        <v>428839949</v>
      </c>
      <c r="O9" s="4">
        <v>-54683667</v>
      </c>
      <c r="Q9" s="4">
        <v>-13468608</v>
      </c>
      <c r="R9" s="3"/>
      <c r="S9" s="2">
        <v>360687674</v>
      </c>
      <c r="T9" s="4"/>
      <c r="U9" s="2" t="s">
        <v>200</v>
      </c>
    </row>
    <row r="10" spans="1:21" ht="21">
      <c r="A10" s="3" t="s">
        <v>125</v>
      </c>
      <c r="C10" s="4">
        <v>0</v>
      </c>
      <c r="D10" s="2"/>
      <c r="E10" s="4">
        <v>0</v>
      </c>
      <c r="F10" s="2"/>
      <c r="G10" s="4">
        <v>2054468313</v>
      </c>
      <c r="H10" s="2"/>
      <c r="I10" s="4">
        <v>2054468313</v>
      </c>
      <c r="K10" s="4" t="s">
        <v>201</v>
      </c>
      <c r="M10" s="4">
        <v>0</v>
      </c>
      <c r="O10" s="4">
        <v>0</v>
      </c>
      <c r="Q10" s="4">
        <v>2054468313</v>
      </c>
      <c r="R10" s="3"/>
      <c r="S10" s="2">
        <v>2054468313</v>
      </c>
      <c r="T10" s="4"/>
      <c r="U10" s="2" t="s">
        <v>202</v>
      </c>
    </row>
    <row r="11" spans="1:21" ht="21">
      <c r="A11" s="3" t="s">
        <v>111</v>
      </c>
      <c r="C11" s="4">
        <v>0</v>
      </c>
      <c r="D11" s="2"/>
      <c r="E11" s="4">
        <v>617152207</v>
      </c>
      <c r="F11" s="2"/>
      <c r="G11" s="4">
        <v>178485466</v>
      </c>
      <c r="H11" s="2"/>
      <c r="I11" s="4">
        <v>795637673</v>
      </c>
      <c r="K11" s="4" t="s">
        <v>203</v>
      </c>
      <c r="M11" s="4">
        <v>0</v>
      </c>
      <c r="O11" s="4">
        <v>0</v>
      </c>
      <c r="Q11" s="4">
        <v>70129407</v>
      </c>
      <c r="R11" s="3"/>
      <c r="S11" s="2">
        <v>70129407</v>
      </c>
      <c r="T11" s="4"/>
      <c r="U11" s="2" t="s">
        <v>204</v>
      </c>
    </row>
    <row r="12" spans="1:21" ht="21">
      <c r="A12" s="3" t="s">
        <v>136</v>
      </c>
      <c r="C12" s="4">
        <v>0</v>
      </c>
      <c r="D12" s="2"/>
      <c r="E12" s="4">
        <v>-411849472</v>
      </c>
      <c r="F12" s="2"/>
      <c r="G12" s="4">
        <v>624475413</v>
      </c>
      <c r="H12" s="2"/>
      <c r="I12" s="4">
        <v>212625941</v>
      </c>
      <c r="K12" s="4" t="s">
        <v>205</v>
      </c>
      <c r="M12" s="4">
        <v>147420000</v>
      </c>
      <c r="O12" s="4">
        <v>0</v>
      </c>
      <c r="Q12" s="4">
        <v>619200668</v>
      </c>
      <c r="R12" s="3"/>
      <c r="S12" s="2">
        <v>766620668</v>
      </c>
      <c r="T12" s="4"/>
      <c r="U12" s="2" t="s">
        <v>206</v>
      </c>
    </row>
    <row r="13" spans="1:21" ht="21">
      <c r="A13" s="3" t="s">
        <v>128</v>
      </c>
      <c r="C13" s="4">
        <v>0</v>
      </c>
      <c r="D13" s="2"/>
      <c r="E13" s="4">
        <v>1015268102</v>
      </c>
      <c r="F13" s="2"/>
      <c r="G13" s="4">
        <v>-207161192</v>
      </c>
      <c r="H13" s="2"/>
      <c r="I13" s="4">
        <v>808106910</v>
      </c>
      <c r="K13" s="4" t="s">
        <v>207</v>
      </c>
      <c r="M13" s="4">
        <v>1156320000</v>
      </c>
      <c r="O13" s="4">
        <v>-115966857</v>
      </c>
      <c r="Q13" s="4">
        <v>-447246162</v>
      </c>
      <c r="R13" s="3"/>
      <c r="S13" s="2">
        <v>593106981</v>
      </c>
      <c r="T13" s="4"/>
      <c r="U13" s="2" t="s">
        <v>208</v>
      </c>
    </row>
    <row r="14" spans="1:21" ht="21">
      <c r="A14" s="3" t="s">
        <v>142</v>
      </c>
      <c r="C14" s="4">
        <v>0</v>
      </c>
      <c r="D14" s="2"/>
      <c r="E14" s="4">
        <v>711394172</v>
      </c>
      <c r="F14" s="2"/>
      <c r="G14" s="4">
        <v>780150624</v>
      </c>
      <c r="H14" s="2"/>
      <c r="I14" s="4">
        <v>1491544796</v>
      </c>
      <c r="K14" s="4" t="s">
        <v>209</v>
      </c>
      <c r="M14" s="4">
        <v>337500000</v>
      </c>
      <c r="O14" s="4">
        <v>1919430676</v>
      </c>
      <c r="Q14" s="4">
        <v>780150624</v>
      </c>
      <c r="R14" s="3"/>
      <c r="S14" s="2">
        <v>3037081300</v>
      </c>
      <c r="T14" s="4"/>
      <c r="U14" s="2" t="s">
        <v>210</v>
      </c>
    </row>
    <row r="15" spans="1:21" ht="21">
      <c r="A15" s="3" t="s">
        <v>114</v>
      </c>
      <c r="C15" s="4">
        <v>0</v>
      </c>
      <c r="D15" s="2"/>
      <c r="E15" s="4">
        <v>1267121499</v>
      </c>
      <c r="F15" s="2"/>
      <c r="G15" s="4">
        <v>-760208672</v>
      </c>
      <c r="H15" s="2"/>
      <c r="I15" s="4">
        <v>506912827</v>
      </c>
      <c r="K15" s="4" t="s">
        <v>211</v>
      </c>
      <c r="M15" s="4">
        <v>0</v>
      </c>
      <c r="O15" s="4">
        <v>0</v>
      </c>
      <c r="Q15" s="4">
        <v>-895801047</v>
      </c>
      <c r="R15" s="3"/>
      <c r="S15" s="2">
        <v>-895801047</v>
      </c>
      <c r="T15" s="4"/>
      <c r="U15" s="2" t="s">
        <v>212</v>
      </c>
    </row>
    <row r="16" spans="1:21" ht="21">
      <c r="A16" s="3" t="s">
        <v>108</v>
      </c>
      <c r="C16" s="4">
        <v>0</v>
      </c>
      <c r="D16" s="2"/>
      <c r="E16" s="4">
        <v>167026467</v>
      </c>
      <c r="F16" s="2"/>
      <c r="G16" s="4">
        <v>211706583</v>
      </c>
      <c r="H16" s="2"/>
      <c r="I16" s="4">
        <v>378733050</v>
      </c>
      <c r="K16" s="4" t="s">
        <v>213</v>
      </c>
      <c r="M16" s="4">
        <v>0</v>
      </c>
      <c r="O16" s="4">
        <v>0</v>
      </c>
      <c r="Q16" s="4">
        <v>-186112096</v>
      </c>
      <c r="R16" s="3"/>
      <c r="S16" s="2">
        <v>-186112096</v>
      </c>
      <c r="T16" s="4"/>
      <c r="U16" s="2" t="s">
        <v>214</v>
      </c>
    </row>
    <row r="17" spans="1:21" ht="21">
      <c r="A17" s="3" t="s">
        <v>105</v>
      </c>
      <c r="C17" s="4">
        <v>0</v>
      </c>
      <c r="D17" s="2"/>
      <c r="E17" s="4">
        <v>1159937062</v>
      </c>
      <c r="F17" s="2"/>
      <c r="G17" s="4">
        <v>-1036807473</v>
      </c>
      <c r="H17" s="2"/>
      <c r="I17" s="4">
        <v>123129589</v>
      </c>
      <c r="K17" s="4" t="s">
        <v>215</v>
      </c>
      <c r="M17" s="4">
        <v>0</v>
      </c>
      <c r="O17" s="4">
        <v>0</v>
      </c>
      <c r="Q17" s="4">
        <v>-1311745778</v>
      </c>
      <c r="R17" s="3"/>
      <c r="S17" s="2">
        <v>-1311745778</v>
      </c>
      <c r="T17" s="4"/>
      <c r="U17" s="2" t="s">
        <v>216</v>
      </c>
    </row>
    <row r="18" spans="1:21" ht="21">
      <c r="A18" s="3" t="s">
        <v>143</v>
      </c>
      <c r="C18" s="4">
        <v>0</v>
      </c>
      <c r="D18" s="2"/>
      <c r="E18" s="4">
        <v>2909342405</v>
      </c>
      <c r="F18" s="2"/>
      <c r="G18" s="4">
        <v>-3405539415</v>
      </c>
      <c r="H18" s="2"/>
      <c r="I18" s="4">
        <v>-496197010</v>
      </c>
      <c r="K18" s="4" t="s">
        <v>217</v>
      </c>
      <c r="M18" s="4">
        <v>0</v>
      </c>
      <c r="O18" s="4">
        <v>0</v>
      </c>
      <c r="Q18" s="4">
        <v>-3405539415</v>
      </c>
      <c r="R18" s="3"/>
      <c r="S18" s="2">
        <v>-3405539415</v>
      </c>
      <c r="T18" s="4"/>
      <c r="U18" s="2" t="s">
        <v>218</v>
      </c>
    </row>
    <row r="19" spans="1:21" ht="21">
      <c r="A19" s="3" t="s">
        <v>138</v>
      </c>
      <c r="C19" s="4">
        <v>773851590</v>
      </c>
      <c r="D19" s="2"/>
      <c r="E19" s="4">
        <v>-8257928</v>
      </c>
      <c r="F19" s="2"/>
      <c r="G19" s="4">
        <v>1043312546</v>
      </c>
      <c r="H19" s="2"/>
      <c r="I19" s="4">
        <v>1808906208</v>
      </c>
      <c r="K19" s="4" t="s">
        <v>219</v>
      </c>
      <c r="M19" s="4">
        <v>773851590</v>
      </c>
      <c r="O19" s="4">
        <v>258070004</v>
      </c>
      <c r="Q19" s="4">
        <v>1043312546</v>
      </c>
      <c r="R19" s="3"/>
      <c r="S19" s="2">
        <v>2075234140</v>
      </c>
      <c r="T19" s="4"/>
      <c r="U19" s="2" t="s">
        <v>220</v>
      </c>
    </row>
    <row r="20" spans="1:21" ht="21">
      <c r="A20" s="3" t="s">
        <v>130</v>
      </c>
      <c r="C20" s="4">
        <v>90590939</v>
      </c>
      <c r="D20" s="2"/>
      <c r="E20" s="4">
        <v>3119563006</v>
      </c>
      <c r="F20" s="2"/>
      <c r="G20" s="4">
        <v>-1282944865</v>
      </c>
      <c r="H20" s="2"/>
      <c r="I20" s="4">
        <v>1927209080</v>
      </c>
      <c r="K20" s="4" t="s">
        <v>221</v>
      </c>
      <c r="M20" s="4">
        <v>90590939</v>
      </c>
      <c r="O20" s="4">
        <v>-1043577465</v>
      </c>
      <c r="Q20" s="4">
        <v>-1282944865</v>
      </c>
      <c r="R20" s="3"/>
      <c r="S20" s="2">
        <v>-2235931391</v>
      </c>
      <c r="T20" s="4"/>
      <c r="U20" s="2" t="s">
        <v>222</v>
      </c>
    </row>
    <row r="21" spans="1:21" ht="21">
      <c r="A21" s="3" t="s">
        <v>140</v>
      </c>
      <c r="C21" s="4">
        <v>215130485</v>
      </c>
      <c r="D21" s="2"/>
      <c r="E21" s="4">
        <v>539706343</v>
      </c>
      <c r="F21" s="2"/>
      <c r="G21" s="4">
        <v>-409987827</v>
      </c>
      <c r="H21" s="2"/>
      <c r="I21" s="4">
        <v>344849001</v>
      </c>
      <c r="K21" s="4" t="s">
        <v>223</v>
      </c>
      <c r="M21" s="4">
        <v>215130485</v>
      </c>
      <c r="O21" s="4">
        <v>-35321206</v>
      </c>
      <c r="Q21" s="4">
        <v>-462318832</v>
      </c>
      <c r="R21" s="3"/>
      <c r="S21" s="2">
        <v>-282509553</v>
      </c>
      <c r="T21" s="4"/>
      <c r="U21" s="2" t="s">
        <v>224</v>
      </c>
    </row>
    <row r="22" spans="1:21" ht="21">
      <c r="A22" s="3" t="s">
        <v>109</v>
      </c>
      <c r="C22" s="4">
        <v>98676719</v>
      </c>
      <c r="D22" s="2"/>
      <c r="E22" s="4">
        <v>21053199</v>
      </c>
      <c r="F22" s="2"/>
      <c r="G22" s="4">
        <v>-97752497</v>
      </c>
      <c r="H22" s="2"/>
      <c r="I22" s="4">
        <v>21977421</v>
      </c>
      <c r="K22" s="4" t="s">
        <v>155</v>
      </c>
      <c r="M22" s="4">
        <v>98676719</v>
      </c>
      <c r="O22" s="4">
        <v>-786115400</v>
      </c>
      <c r="Q22" s="4">
        <v>-97752497</v>
      </c>
      <c r="R22" s="3"/>
      <c r="S22" s="2">
        <v>-785191178</v>
      </c>
      <c r="T22" s="4"/>
      <c r="U22" s="2" t="s">
        <v>225</v>
      </c>
    </row>
    <row r="23" spans="1:21" ht="21">
      <c r="A23" s="3" t="s">
        <v>127</v>
      </c>
      <c r="C23" s="4">
        <v>0</v>
      </c>
      <c r="D23" s="2"/>
      <c r="E23" s="4">
        <v>0</v>
      </c>
      <c r="F23" s="2"/>
      <c r="G23" s="4">
        <v>0</v>
      </c>
      <c r="H23" s="2"/>
      <c r="I23" s="4">
        <v>0</v>
      </c>
      <c r="K23" s="4" t="s">
        <v>119</v>
      </c>
      <c r="M23" s="4">
        <v>0</v>
      </c>
      <c r="O23" s="4">
        <v>0</v>
      </c>
      <c r="Q23" s="4">
        <v>-26884670</v>
      </c>
      <c r="R23" s="3"/>
      <c r="S23" s="2">
        <v>-26884670</v>
      </c>
      <c r="T23" s="4"/>
      <c r="U23" s="2" t="s">
        <v>153</v>
      </c>
    </row>
    <row r="24" spans="1:21" ht="21">
      <c r="A24" s="3" t="s">
        <v>118</v>
      </c>
      <c r="C24" s="4">
        <v>0</v>
      </c>
      <c r="D24" s="2"/>
      <c r="E24" s="4">
        <v>0</v>
      </c>
      <c r="F24" s="2"/>
      <c r="G24" s="4">
        <v>0</v>
      </c>
      <c r="H24" s="2"/>
      <c r="I24" s="4">
        <v>0</v>
      </c>
      <c r="K24" s="4" t="s">
        <v>119</v>
      </c>
      <c r="M24" s="4">
        <v>0</v>
      </c>
      <c r="O24" s="4">
        <v>0</v>
      </c>
      <c r="Q24" s="4">
        <v>50478144</v>
      </c>
      <c r="R24" s="3"/>
      <c r="S24" s="2">
        <v>50478144</v>
      </c>
      <c r="T24" s="4"/>
      <c r="U24" s="2" t="s">
        <v>226</v>
      </c>
    </row>
    <row r="25" spans="1:21" ht="21">
      <c r="A25" s="3" t="s">
        <v>133</v>
      </c>
      <c r="C25" s="4">
        <v>0</v>
      </c>
      <c r="D25" s="2"/>
      <c r="E25" s="4">
        <v>0</v>
      </c>
      <c r="F25" s="2"/>
      <c r="G25" s="4">
        <v>0</v>
      </c>
      <c r="H25" s="2"/>
      <c r="I25" s="4">
        <v>0</v>
      </c>
      <c r="K25" s="4" t="s">
        <v>119</v>
      </c>
      <c r="M25" s="4">
        <v>0</v>
      </c>
      <c r="O25" s="4">
        <v>0</v>
      </c>
      <c r="Q25" s="4">
        <v>829133700</v>
      </c>
      <c r="R25" s="3"/>
      <c r="S25" s="2">
        <v>829133700</v>
      </c>
      <c r="T25" s="4"/>
      <c r="U25" s="2" t="s">
        <v>227</v>
      </c>
    </row>
    <row r="26" spans="1:21" ht="21">
      <c r="A26" s="3" t="s">
        <v>128</v>
      </c>
      <c r="C26" s="4">
        <v>0</v>
      </c>
      <c r="D26" s="2"/>
      <c r="E26" s="4">
        <v>0</v>
      </c>
      <c r="F26" s="2"/>
      <c r="G26" s="4">
        <v>0</v>
      </c>
      <c r="H26" s="2"/>
      <c r="I26" s="4">
        <v>0</v>
      </c>
      <c r="K26" s="4" t="s">
        <v>119</v>
      </c>
      <c r="M26" s="4">
        <v>0</v>
      </c>
      <c r="O26" s="4">
        <v>0</v>
      </c>
      <c r="Q26" s="4">
        <v>-211007207</v>
      </c>
      <c r="R26" s="3"/>
      <c r="S26" s="2">
        <v>-211007207</v>
      </c>
      <c r="T26" s="4"/>
      <c r="U26" s="2" t="s">
        <v>228</v>
      </c>
    </row>
    <row r="27" spans="1:21" ht="21">
      <c r="A27" s="3" t="s">
        <v>110</v>
      </c>
      <c r="C27" s="4">
        <v>555814008</v>
      </c>
      <c r="D27" s="2"/>
      <c r="E27" s="4">
        <v>-642836887</v>
      </c>
      <c r="F27" s="2"/>
      <c r="G27" s="4">
        <v>0</v>
      </c>
      <c r="H27" s="2"/>
      <c r="I27" s="4">
        <v>-87022879</v>
      </c>
      <c r="K27" s="4" t="s">
        <v>229</v>
      </c>
      <c r="M27" s="4">
        <v>555814008</v>
      </c>
      <c r="O27" s="4">
        <v>-1935664109</v>
      </c>
      <c r="Q27" s="4">
        <v>-2088061453</v>
      </c>
      <c r="R27" s="3"/>
      <c r="S27" s="2">
        <v>-3467911554</v>
      </c>
      <c r="T27" s="4"/>
      <c r="U27" s="2" t="s">
        <v>230</v>
      </c>
    </row>
    <row r="28" spans="1:21" ht="21">
      <c r="A28" s="3" t="s">
        <v>137</v>
      </c>
      <c r="C28" s="4">
        <v>0</v>
      </c>
      <c r="D28" s="2"/>
      <c r="E28" s="4">
        <v>0</v>
      </c>
      <c r="F28" s="2"/>
      <c r="G28" s="4">
        <v>0</v>
      </c>
      <c r="H28" s="2"/>
      <c r="I28" s="4">
        <v>0</v>
      </c>
      <c r="K28" s="4" t="s">
        <v>119</v>
      </c>
      <c r="M28" s="4">
        <v>0</v>
      </c>
      <c r="O28" s="4">
        <v>0</v>
      </c>
      <c r="Q28" s="4">
        <v>-566364085</v>
      </c>
      <c r="R28" s="3"/>
      <c r="S28" s="2">
        <v>-566364085</v>
      </c>
      <c r="T28" s="4"/>
      <c r="U28" s="2" t="s">
        <v>231</v>
      </c>
    </row>
    <row r="29" spans="1:21" ht="21">
      <c r="A29" s="3" t="s">
        <v>132</v>
      </c>
      <c r="C29" s="4">
        <v>0</v>
      </c>
      <c r="D29" s="2"/>
      <c r="E29" s="4">
        <v>0</v>
      </c>
      <c r="F29" s="2"/>
      <c r="G29" s="4">
        <v>0</v>
      </c>
      <c r="H29" s="2"/>
      <c r="I29" s="4">
        <v>0</v>
      </c>
      <c r="K29" s="4" t="s">
        <v>119</v>
      </c>
      <c r="M29" s="4">
        <v>0</v>
      </c>
      <c r="O29" s="4">
        <v>0</v>
      </c>
      <c r="Q29" s="4">
        <v>258316751</v>
      </c>
      <c r="R29" s="3"/>
      <c r="S29" s="2">
        <v>258316751</v>
      </c>
      <c r="T29" s="4"/>
      <c r="U29" s="2" t="s">
        <v>232</v>
      </c>
    </row>
    <row r="30" spans="1:21" ht="21">
      <c r="A30" s="3" t="s">
        <v>141</v>
      </c>
      <c r="C30" s="4">
        <v>0</v>
      </c>
      <c r="D30" s="2"/>
      <c r="E30" s="4">
        <v>891595692</v>
      </c>
      <c r="F30" s="2"/>
      <c r="G30" s="4">
        <v>0</v>
      </c>
      <c r="H30" s="2"/>
      <c r="I30" s="4">
        <v>891595692</v>
      </c>
      <c r="K30" s="4" t="s">
        <v>149</v>
      </c>
      <c r="M30" s="4">
        <v>0</v>
      </c>
      <c r="O30" s="4">
        <v>-957129053</v>
      </c>
      <c r="Q30" s="4">
        <v>-128931634</v>
      </c>
      <c r="R30" s="3"/>
      <c r="S30" s="2">
        <v>-1086060687</v>
      </c>
      <c r="T30" s="4"/>
      <c r="U30" s="2" t="s">
        <v>233</v>
      </c>
    </row>
    <row r="31" spans="1:21" ht="21">
      <c r="A31" s="3" t="s">
        <v>112</v>
      </c>
      <c r="C31" s="4">
        <v>0</v>
      </c>
      <c r="D31" s="2"/>
      <c r="E31" s="4">
        <v>1819556436</v>
      </c>
      <c r="F31" s="2"/>
      <c r="G31" s="4">
        <v>0</v>
      </c>
      <c r="H31" s="2"/>
      <c r="I31" s="4">
        <v>1819556436</v>
      </c>
      <c r="K31" s="4" t="s">
        <v>234</v>
      </c>
      <c r="M31" s="4">
        <v>0</v>
      </c>
      <c r="O31" s="4">
        <v>2127957720</v>
      </c>
      <c r="Q31" s="4">
        <v>-235610386</v>
      </c>
      <c r="R31" s="3"/>
      <c r="S31" s="2">
        <v>1892347334</v>
      </c>
      <c r="T31" s="4"/>
      <c r="U31" s="2" t="s">
        <v>235</v>
      </c>
    </row>
    <row r="32" spans="1:21" ht="21">
      <c r="A32" s="3" t="s">
        <v>135</v>
      </c>
      <c r="C32" s="4">
        <v>0</v>
      </c>
      <c r="D32" s="2"/>
      <c r="E32" s="4">
        <v>788082840</v>
      </c>
      <c r="F32" s="2"/>
      <c r="G32" s="4">
        <v>0</v>
      </c>
      <c r="H32" s="2"/>
      <c r="I32" s="4">
        <v>788082840</v>
      </c>
      <c r="K32" s="4" t="s">
        <v>236</v>
      </c>
      <c r="M32" s="4">
        <v>0</v>
      </c>
      <c r="O32" s="4">
        <v>133196724</v>
      </c>
      <c r="Q32" s="4">
        <v>81603162</v>
      </c>
      <c r="R32" s="3"/>
      <c r="S32" s="2">
        <v>214799886</v>
      </c>
      <c r="T32" s="4"/>
      <c r="U32" s="2" t="s">
        <v>237</v>
      </c>
    </row>
    <row r="33" spans="1:21" ht="21">
      <c r="A33" s="3" t="s">
        <v>139</v>
      </c>
      <c r="C33" s="4">
        <v>223747585</v>
      </c>
      <c r="D33" s="2"/>
      <c r="E33" s="4">
        <v>-506567880</v>
      </c>
      <c r="F33" s="2"/>
      <c r="G33" s="4">
        <v>0</v>
      </c>
      <c r="H33" s="2"/>
      <c r="I33" s="4">
        <v>-282820295</v>
      </c>
      <c r="K33" s="4" t="s">
        <v>238</v>
      </c>
      <c r="M33" s="4">
        <v>223747585</v>
      </c>
      <c r="O33" s="4">
        <v>1057009851</v>
      </c>
      <c r="Q33" s="4">
        <v>0</v>
      </c>
      <c r="R33" s="3"/>
      <c r="S33" s="2">
        <v>1280757436</v>
      </c>
      <c r="T33" s="4"/>
      <c r="U33" s="2" t="s">
        <v>239</v>
      </c>
    </row>
    <row r="34" spans="1:21" ht="21">
      <c r="A34" s="3" t="s">
        <v>113</v>
      </c>
      <c r="C34" s="4">
        <v>230072226</v>
      </c>
      <c r="D34" s="2"/>
      <c r="E34" s="4">
        <v>762526530</v>
      </c>
      <c r="F34" s="2"/>
      <c r="G34" s="4">
        <v>0</v>
      </c>
      <c r="H34" s="2"/>
      <c r="I34" s="4">
        <v>992598756</v>
      </c>
      <c r="K34" s="4" t="s">
        <v>240</v>
      </c>
      <c r="M34" s="4">
        <v>230072226</v>
      </c>
      <c r="O34" s="4">
        <v>279719581</v>
      </c>
      <c r="Q34" s="4">
        <v>0</v>
      </c>
      <c r="R34" s="3"/>
      <c r="S34" s="2">
        <v>509791807</v>
      </c>
      <c r="T34" s="4"/>
      <c r="U34" s="2" t="s">
        <v>241</v>
      </c>
    </row>
    <row r="35" spans="1:21" ht="21">
      <c r="A35" s="3" t="s">
        <v>120</v>
      </c>
      <c r="C35" s="4">
        <v>0</v>
      </c>
      <c r="D35" s="2"/>
      <c r="E35" s="4">
        <v>1791638046</v>
      </c>
      <c r="F35" s="2"/>
      <c r="G35" s="4">
        <v>0</v>
      </c>
      <c r="H35" s="2"/>
      <c r="I35" s="4">
        <v>1791638046</v>
      </c>
      <c r="K35" s="4" t="s">
        <v>242</v>
      </c>
      <c r="M35" s="4">
        <v>1263212716</v>
      </c>
      <c r="O35" s="4">
        <v>-979446992</v>
      </c>
      <c r="Q35" s="4">
        <v>0</v>
      </c>
      <c r="R35" s="3"/>
      <c r="S35" s="2">
        <v>283765724</v>
      </c>
      <c r="T35" s="4"/>
      <c r="U35" s="2" t="s">
        <v>207</v>
      </c>
    </row>
    <row r="36" spans="1:21" ht="21">
      <c r="A36" s="3" t="s">
        <v>134</v>
      </c>
      <c r="C36" s="4">
        <v>0</v>
      </c>
      <c r="D36" s="2"/>
      <c r="E36" s="4">
        <v>1306479915</v>
      </c>
      <c r="F36" s="2"/>
      <c r="G36" s="4">
        <v>0</v>
      </c>
      <c r="H36" s="2"/>
      <c r="I36" s="4">
        <v>1306479915</v>
      </c>
      <c r="K36" s="4" t="s">
        <v>243</v>
      </c>
      <c r="M36" s="4">
        <v>1300000000</v>
      </c>
      <c r="O36" s="4">
        <v>-182092322</v>
      </c>
      <c r="Q36" s="4">
        <v>0</v>
      </c>
      <c r="R36" s="3"/>
      <c r="S36" s="2">
        <v>1117907678</v>
      </c>
      <c r="T36" s="4"/>
      <c r="U36" s="2" t="s">
        <v>244</v>
      </c>
    </row>
    <row r="37" spans="1:21" ht="21">
      <c r="A37" s="3" t="s">
        <v>129</v>
      </c>
      <c r="C37" s="4">
        <v>0</v>
      </c>
      <c r="D37" s="2"/>
      <c r="E37" s="4">
        <v>13505803</v>
      </c>
      <c r="F37" s="2"/>
      <c r="G37" s="4">
        <v>0</v>
      </c>
      <c r="H37" s="2"/>
      <c r="I37" s="4">
        <v>13505803</v>
      </c>
      <c r="K37" s="4" t="s">
        <v>144</v>
      </c>
      <c r="M37" s="4">
        <v>2270000</v>
      </c>
      <c r="O37" s="4">
        <v>-2745462</v>
      </c>
      <c r="Q37" s="4">
        <v>0</v>
      </c>
      <c r="R37" s="3"/>
      <c r="S37" s="2">
        <v>-475462</v>
      </c>
      <c r="T37" s="4"/>
      <c r="U37" s="2" t="s">
        <v>245</v>
      </c>
    </row>
    <row r="38" spans="1:21" ht="21">
      <c r="A38" s="3" t="s">
        <v>173</v>
      </c>
      <c r="C38" s="4">
        <v>0</v>
      </c>
      <c r="D38" s="2"/>
      <c r="E38" s="4">
        <v>82528226</v>
      </c>
      <c r="F38" s="2"/>
      <c r="G38" s="4">
        <v>0</v>
      </c>
      <c r="H38" s="2"/>
      <c r="I38" s="4">
        <v>82528226</v>
      </c>
      <c r="K38" s="4" t="s">
        <v>171</v>
      </c>
      <c r="M38" s="4">
        <v>0</v>
      </c>
      <c r="O38" s="4">
        <v>82528226</v>
      </c>
      <c r="Q38" s="4">
        <v>0</v>
      </c>
      <c r="R38" s="3"/>
      <c r="S38" s="2">
        <v>82528226</v>
      </c>
      <c r="T38" s="4"/>
      <c r="U38" s="2" t="s">
        <v>246</v>
      </c>
    </row>
    <row r="39" spans="1:21" ht="21">
      <c r="A39" s="3" t="s">
        <v>102</v>
      </c>
      <c r="C39" s="4">
        <v>0</v>
      </c>
      <c r="D39" s="2"/>
      <c r="E39" s="4">
        <v>-1243556</v>
      </c>
      <c r="F39" s="2"/>
      <c r="G39" s="4">
        <v>0</v>
      </c>
      <c r="H39" s="2"/>
      <c r="I39" s="4">
        <v>-1243556</v>
      </c>
      <c r="K39" s="4" t="s">
        <v>245</v>
      </c>
      <c r="M39" s="4">
        <v>0</v>
      </c>
      <c r="O39" s="4">
        <v>12601012</v>
      </c>
      <c r="Q39" s="4">
        <v>0</v>
      </c>
      <c r="R39" s="3"/>
      <c r="S39" s="2">
        <v>12601012</v>
      </c>
      <c r="T39" s="4"/>
      <c r="U39" s="2" t="s">
        <v>247</v>
      </c>
    </row>
    <row r="40" spans="1:21" ht="21">
      <c r="A40" s="3" t="s">
        <v>185</v>
      </c>
      <c r="C40" s="4">
        <v>0</v>
      </c>
      <c r="D40" s="2"/>
      <c r="E40" s="4">
        <v>1071011461</v>
      </c>
      <c r="F40" s="2"/>
      <c r="G40" s="4">
        <v>0</v>
      </c>
      <c r="H40" s="2"/>
      <c r="I40" s="4">
        <v>1071011461</v>
      </c>
      <c r="K40" s="4" t="s">
        <v>248</v>
      </c>
      <c r="M40" s="4">
        <v>0</v>
      </c>
      <c r="O40" s="4">
        <v>1071011461</v>
      </c>
      <c r="Q40" s="4">
        <v>0</v>
      </c>
      <c r="R40" s="3"/>
      <c r="S40" s="2">
        <v>1071011461</v>
      </c>
      <c r="T40" s="4"/>
      <c r="U40" s="2" t="s">
        <v>249</v>
      </c>
    </row>
    <row r="41" spans="1:21" ht="21">
      <c r="A41" s="3" t="s">
        <v>175</v>
      </c>
      <c r="C41" s="4">
        <v>0</v>
      </c>
      <c r="D41" s="2"/>
      <c r="E41" s="4">
        <v>74069408</v>
      </c>
      <c r="F41" s="2"/>
      <c r="G41" s="4">
        <v>0</v>
      </c>
      <c r="H41" s="2"/>
      <c r="I41" s="4">
        <v>74069408</v>
      </c>
      <c r="K41" s="4" t="s">
        <v>250</v>
      </c>
      <c r="M41" s="4">
        <v>0</v>
      </c>
      <c r="O41" s="4">
        <v>74069408</v>
      </c>
      <c r="Q41" s="4">
        <v>0</v>
      </c>
      <c r="R41" s="3"/>
      <c r="S41" s="2">
        <v>74069408</v>
      </c>
      <c r="T41" s="4"/>
      <c r="U41" s="2" t="s">
        <v>251</v>
      </c>
    </row>
    <row r="42" spans="1:21" ht="21">
      <c r="A42" s="3" t="s">
        <v>179</v>
      </c>
      <c r="C42" s="4">
        <v>0</v>
      </c>
      <c r="D42" s="2"/>
      <c r="E42" s="4">
        <v>486735612</v>
      </c>
      <c r="F42" s="2"/>
      <c r="G42" s="4">
        <v>0</v>
      </c>
      <c r="H42" s="2"/>
      <c r="I42" s="4">
        <v>486735612</v>
      </c>
      <c r="K42" s="4" t="s">
        <v>252</v>
      </c>
      <c r="M42" s="4">
        <v>0</v>
      </c>
      <c r="O42" s="4">
        <v>486735612</v>
      </c>
      <c r="Q42" s="4">
        <v>0</v>
      </c>
      <c r="R42" s="3"/>
      <c r="S42" s="2">
        <v>486735612</v>
      </c>
      <c r="T42" s="4"/>
      <c r="U42" s="2" t="s">
        <v>253</v>
      </c>
    </row>
    <row r="43" spans="1:21" ht="21">
      <c r="A43" s="3" t="s">
        <v>177</v>
      </c>
      <c r="C43" s="4">
        <v>0</v>
      </c>
      <c r="D43" s="2"/>
      <c r="E43" s="4">
        <v>570051209</v>
      </c>
      <c r="F43" s="2"/>
      <c r="G43" s="4">
        <v>0</v>
      </c>
      <c r="H43" s="2"/>
      <c r="I43" s="4">
        <v>570051209</v>
      </c>
      <c r="K43" s="4" t="s">
        <v>254</v>
      </c>
      <c r="M43" s="4">
        <v>0</v>
      </c>
      <c r="O43" s="4">
        <v>570051209</v>
      </c>
      <c r="Q43" s="4">
        <v>0</v>
      </c>
      <c r="R43" s="3"/>
      <c r="S43" s="2">
        <v>570051209</v>
      </c>
      <c r="T43" s="4"/>
      <c r="U43" s="2" t="s">
        <v>255</v>
      </c>
    </row>
    <row r="44" spans="1:21" ht="21">
      <c r="A44" s="3" t="s">
        <v>181</v>
      </c>
      <c r="C44" s="4">
        <v>0</v>
      </c>
      <c r="D44" s="2"/>
      <c r="E44" s="4">
        <v>1181091940</v>
      </c>
      <c r="F44" s="2"/>
      <c r="G44" s="4">
        <v>0</v>
      </c>
      <c r="H44" s="2"/>
      <c r="I44" s="4">
        <v>1181091940</v>
      </c>
      <c r="K44" s="4" t="s">
        <v>256</v>
      </c>
      <c r="M44" s="4">
        <v>0</v>
      </c>
      <c r="O44" s="4">
        <v>1181091940</v>
      </c>
      <c r="Q44" s="4">
        <v>0</v>
      </c>
      <c r="R44" s="3"/>
      <c r="S44" s="2">
        <v>1181091940</v>
      </c>
      <c r="T44" s="4"/>
      <c r="U44" s="2" t="s">
        <v>257</v>
      </c>
    </row>
    <row r="45" spans="1:21" ht="21">
      <c r="A45" s="3" t="s">
        <v>183</v>
      </c>
      <c r="C45" s="4">
        <v>0</v>
      </c>
      <c r="D45" s="2"/>
      <c r="E45" s="4">
        <v>2291671991</v>
      </c>
      <c r="F45" s="2"/>
      <c r="G45" s="4">
        <v>0</v>
      </c>
      <c r="H45" s="2"/>
      <c r="I45" s="4">
        <v>2291671991</v>
      </c>
      <c r="K45" s="4" t="s">
        <v>258</v>
      </c>
      <c r="M45" s="4">
        <v>0</v>
      </c>
      <c r="O45" s="4">
        <v>2291671991</v>
      </c>
      <c r="Q45" s="4">
        <v>0</v>
      </c>
      <c r="R45" s="3"/>
      <c r="S45" s="2">
        <v>2291671991</v>
      </c>
      <c r="T45" s="4"/>
      <c r="U45" s="2" t="s">
        <v>259</v>
      </c>
    </row>
    <row r="46" spans="1:21" ht="21.75" thickBot="1">
      <c r="A46" s="3" t="s">
        <v>71</v>
      </c>
      <c r="C46" s="23">
        <f>SUM(C9:C45)</f>
        <v>2616723501</v>
      </c>
      <c r="E46" s="23">
        <f>SUM(E9:E45)</f>
        <v>23101021443</v>
      </c>
      <c r="G46" s="23">
        <f>SUM(G9:G45)</f>
        <v>-2225492872</v>
      </c>
      <c r="I46" s="23">
        <f>SUM(I9:I45)</f>
        <v>23492252072</v>
      </c>
      <c r="K46" s="8">
        <f>SUM(K9:K45)</f>
        <v>0</v>
      </c>
      <c r="M46" s="7">
        <f>SUM(M9:M45)</f>
        <v>6823446217</v>
      </c>
      <c r="O46" s="7">
        <f>SUM(O9:O45)</f>
        <v>5452402882</v>
      </c>
      <c r="Q46" s="7">
        <f>SUM(Q9:Q45)</f>
        <v>-5572995420</v>
      </c>
      <c r="S46" s="23">
        <f>SUM(S9:S45)</f>
        <v>6702853679</v>
      </c>
      <c r="U46" s="8">
        <f>SUM(U9:U45)</f>
        <v>0</v>
      </c>
    </row>
    <row r="47" spans="1:21" ht="19.5" thickTop="1"/>
  </sheetData>
  <sortState ref="A9:U46">
    <sortCondition descending="1" ref="S9:S46"/>
  </sortState>
  <mergeCells count="17">
    <mergeCell ref="A2:U2"/>
    <mergeCell ref="S8"/>
    <mergeCell ref="U8"/>
    <mergeCell ref="M7:U7"/>
    <mergeCell ref="A4:U4"/>
    <mergeCell ref="A3:U3"/>
    <mergeCell ref="K8"/>
    <mergeCell ref="C7:K7"/>
    <mergeCell ref="M8"/>
    <mergeCell ref="O8"/>
    <mergeCell ref="Q8"/>
    <mergeCell ref="A7:A8"/>
    <mergeCell ref="C8"/>
    <mergeCell ref="E8"/>
    <mergeCell ref="G8"/>
    <mergeCell ref="I8"/>
    <mergeCell ref="A5:S5"/>
  </mergeCells>
  <pageMargins left="0.7" right="0.7" top="0.75" bottom="0.75" header="0.3" footer="0.3"/>
  <pageSetup paperSize="9" scale="48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12"/>
  <sheetViews>
    <sheetView rightToLeft="1" view="pageBreakPreview" zoomScaleNormal="100" zoomScaleSheetLayoutView="100" workbookViewId="0">
      <selection activeCell="M11" sqref="M11"/>
    </sheetView>
  </sheetViews>
  <sheetFormatPr defaultRowHeight="18.75"/>
  <cols>
    <col min="1" max="1" width="41.85546875" style="2" bestFit="1" customWidth="1"/>
    <col min="2" max="2" width="1" style="2" customWidth="1"/>
    <col min="3" max="3" width="21.28515625" style="2" bestFit="1" customWidth="1"/>
    <col min="4" max="4" width="1" style="2" customWidth="1"/>
    <col min="5" max="5" width="22.7109375" style="2" bestFit="1" customWidth="1"/>
    <col min="6" max="6" width="1" style="2" customWidth="1"/>
    <col min="7" max="7" width="16.28515625" style="2" bestFit="1" customWidth="1"/>
    <col min="8" max="8" width="1" style="2" customWidth="1"/>
    <col min="9" max="9" width="14.7109375" style="2" bestFit="1" customWidth="1"/>
    <col min="10" max="10" width="1" style="2" customWidth="1"/>
    <col min="11" max="11" width="21.28515625" style="2" bestFit="1" customWidth="1"/>
    <col min="12" max="12" width="1" style="2" customWidth="1"/>
    <col min="13" max="13" width="22.7109375" style="21" bestFit="1" customWidth="1"/>
    <col min="14" max="14" width="1" style="2" customWidth="1"/>
    <col min="15" max="15" width="16.28515625" style="2" bestFit="1" customWidth="1"/>
    <col min="16" max="16" width="1" style="2" customWidth="1"/>
    <col min="17" max="17" width="19.140625" style="2" customWidth="1"/>
    <col min="18" max="18" width="1" style="2" customWidth="1"/>
    <col min="19" max="19" width="9.140625" style="2" customWidth="1"/>
    <col min="20" max="16384" width="9.140625" style="2"/>
  </cols>
  <sheetData>
    <row r="2" spans="1:17" ht="30">
      <c r="A2" s="35" t="str">
        <f>سهام!A1</f>
        <v>صندوق سرمایه‌گذاری مشترک گنجینه ارمغان الماس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</row>
    <row r="3" spans="1:17" ht="30">
      <c r="A3" s="35" t="s">
        <v>46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</row>
    <row r="4" spans="1:17" ht="30">
      <c r="A4" s="35" t="str">
        <f>سهام!A3</f>
        <v>برای ماه منتهی به 1400/04/31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</row>
    <row r="5" spans="1:17" s="18" customFormat="1" ht="25.5">
      <c r="A5" s="34" t="s">
        <v>93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</row>
    <row r="7" spans="1:17" ht="30.75" thickBot="1">
      <c r="A7" s="36" t="s">
        <v>50</v>
      </c>
      <c r="C7" s="41" t="s">
        <v>48</v>
      </c>
      <c r="D7" s="41" t="s">
        <v>48</v>
      </c>
      <c r="E7" s="41" t="s">
        <v>48</v>
      </c>
      <c r="F7" s="41" t="s">
        <v>48</v>
      </c>
      <c r="G7" s="41" t="s">
        <v>48</v>
      </c>
      <c r="H7" s="41" t="s">
        <v>48</v>
      </c>
      <c r="I7" s="41" t="s">
        <v>48</v>
      </c>
      <c r="K7" s="41" t="s">
        <v>49</v>
      </c>
      <c r="L7" s="41" t="s">
        <v>49</v>
      </c>
      <c r="M7" s="41" t="s">
        <v>49</v>
      </c>
      <c r="N7" s="41" t="s">
        <v>49</v>
      </c>
      <c r="O7" s="41" t="s">
        <v>49</v>
      </c>
      <c r="P7" s="41" t="s">
        <v>49</v>
      </c>
      <c r="Q7" s="41" t="s">
        <v>49</v>
      </c>
    </row>
    <row r="8" spans="1:17" ht="30.75" thickBot="1">
      <c r="A8" s="41" t="s">
        <v>50</v>
      </c>
      <c r="C8" s="40" t="s">
        <v>70</v>
      </c>
      <c r="D8" s="12"/>
      <c r="E8" s="40" t="s">
        <v>67</v>
      </c>
      <c r="F8" s="12"/>
      <c r="G8" s="40" t="s">
        <v>68</v>
      </c>
      <c r="H8" s="12"/>
      <c r="I8" s="40" t="s">
        <v>71</v>
      </c>
      <c r="K8" s="40" t="s">
        <v>70</v>
      </c>
      <c r="L8" s="12"/>
      <c r="M8" s="47" t="s">
        <v>67</v>
      </c>
      <c r="N8" s="12"/>
      <c r="O8" s="40" t="s">
        <v>68</v>
      </c>
      <c r="P8" s="12"/>
      <c r="Q8" s="40" t="s">
        <v>71</v>
      </c>
    </row>
    <row r="9" spans="1:17" ht="21">
      <c r="A9" s="3"/>
      <c r="C9" s="21"/>
      <c r="E9" s="21"/>
      <c r="G9" s="21"/>
      <c r="I9" s="21"/>
      <c r="K9" s="21"/>
      <c r="O9" s="21"/>
      <c r="Q9" s="21"/>
    </row>
    <row r="10" spans="1:17" ht="21">
      <c r="A10" s="3"/>
      <c r="C10" s="21"/>
      <c r="E10" s="21"/>
      <c r="G10" s="21"/>
      <c r="I10" s="21"/>
      <c r="K10" s="21"/>
      <c r="O10" s="21"/>
      <c r="Q10" s="21"/>
    </row>
    <row r="11" spans="1:17" ht="19.5" thickBot="1">
      <c r="A11" s="2" t="s">
        <v>71</v>
      </c>
      <c r="C11" s="23">
        <f>SUM(C9:C10)</f>
        <v>0</v>
      </c>
      <c r="E11" s="23">
        <f>SUM(E9:E10)</f>
        <v>0</v>
      </c>
      <c r="G11" s="23">
        <f>SUM(G9:G10)</f>
        <v>0</v>
      </c>
      <c r="I11" s="23">
        <f>SUM(I9:I10)</f>
        <v>0</v>
      </c>
      <c r="K11" s="23">
        <f>SUM(K9:K10)</f>
        <v>0</v>
      </c>
      <c r="M11" s="23">
        <f>SUM(M9:M10)</f>
        <v>0</v>
      </c>
      <c r="O11" s="23">
        <f>SUM(O9:O10)</f>
        <v>0</v>
      </c>
      <c r="Q11" s="23">
        <f>SUM(Q9:Q10)</f>
        <v>0</v>
      </c>
    </row>
    <row r="12" spans="1:17" ht="19.5" thickTop="1"/>
  </sheetData>
  <sortState ref="A9:Q19">
    <sortCondition descending="1" ref="Q9:Q19"/>
  </sortState>
  <mergeCells count="15">
    <mergeCell ref="A4:Q4"/>
    <mergeCell ref="A3:Q3"/>
    <mergeCell ref="A2:Q2"/>
    <mergeCell ref="K8"/>
    <mergeCell ref="M8"/>
    <mergeCell ref="O8"/>
    <mergeCell ref="Q8"/>
    <mergeCell ref="K7:Q7"/>
    <mergeCell ref="A7:A8"/>
    <mergeCell ref="C8"/>
    <mergeCell ref="E8"/>
    <mergeCell ref="G8"/>
    <mergeCell ref="I8"/>
    <mergeCell ref="C7:I7"/>
    <mergeCell ref="A5:Q5"/>
  </mergeCells>
  <pageMargins left="0.7" right="0.7" top="0.75" bottom="0.75" header="0.3" footer="0.3"/>
  <pageSetup scale="44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L13"/>
  <sheetViews>
    <sheetView rightToLeft="1" view="pageBreakPreview" zoomScaleNormal="100" zoomScaleSheetLayoutView="100" workbookViewId="0">
      <selection activeCell="P7" sqref="P7"/>
    </sheetView>
  </sheetViews>
  <sheetFormatPr defaultRowHeight="18.75"/>
  <cols>
    <col min="1" max="1" width="35.42578125" style="2" bestFit="1" customWidth="1"/>
    <col min="2" max="2" width="1" style="2" customWidth="1"/>
    <col min="3" max="3" width="19.7109375" style="2" bestFit="1" customWidth="1"/>
    <col min="4" max="4" width="1" style="2" customWidth="1"/>
    <col min="5" max="5" width="41.140625" style="2" bestFit="1" customWidth="1"/>
    <col min="6" max="6" width="1" style="2" customWidth="1"/>
    <col min="7" max="7" width="35.7109375" style="2" bestFit="1" customWidth="1"/>
    <col min="8" max="8" width="1" style="2" customWidth="1"/>
    <col min="9" max="9" width="41.140625" style="2" bestFit="1" customWidth="1"/>
    <col min="10" max="10" width="1" style="2" customWidth="1"/>
    <col min="11" max="11" width="35.7109375" style="2" bestFit="1" customWidth="1"/>
    <col min="12" max="12" width="1" style="2" customWidth="1"/>
    <col min="13" max="13" width="9.140625" style="2" customWidth="1"/>
    <col min="14" max="16384" width="9.140625" style="2"/>
  </cols>
  <sheetData>
    <row r="2" spans="1:12" ht="30">
      <c r="A2" s="35" t="str">
        <f>سهام!A1</f>
        <v>صندوق سرمایه‌گذاری مشترک گنجینه ارمغان الماس</v>
      </c>
      <c r="B2" s="35"/>
      <c r="C2" s="35"/>
      <c r="D2" s="35"/>
      <c r="E2" s="35"/>
      <c r="F2" s="35"/>
      <c r="G2" s="35"/>
      <c r="H2" s="35"/>
      <c r="I2" s="35"/>
      <c r="J2" s="35"/>
      <c r="K2" s="35"/>
    </row>
    <row r="3" spans="1:12" ht="30">
      <c r="A3" s="35" t="s">
        <v>46</v>
      </c>
      <c r="B3" s="35"/>
      <c r="C3" s="35"/>
      <c r="D3" s="35"/>
      <c r="E3" s="35"/>
      <c r="F3" s="35"/>
      <c r="G3" s="35"/>
      <c r="H3" s="35"/>
      <c r="I3" s="35"/>
      <c r="J3" s="35"/>
      <c r="K3" s="35"/>
    </row>
    <row r="4" spans="1:12" ht="30">
      <c r="A4" s="35" t="str">
        <f>سهام!A3</f>
        <v>برای ماه منتهی به 1400/04/31</v>
      </c>
      <c r="B4" s="35"/>
      <c r="C4" s="35"/>
      <c r="D4" s="35"/>
      <c r="E4" s="35"/>
      <c r="F4" s="35"/>
      <c r="G4" s="35"/>
      <c r="H4" s="35"/>
      <c r="I4" s="35"/>
      <c r="J4" s="35"/>
      <c r="K4" s="35"/>
    </row>
    <row r="5" spans="1:12" s="14" customFormat="1" ht="25.5">
      <c r="A5" s="34" t="s">
        <v>94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</row>
    <row r="7" spans="1:12" ht="30.75" thickBot="1">
      <c r="A7" s="41" t="s">
        <v>72</v>
      </c>
      <c r="B7" s="41" t="s">
        <v>72</v>
      </c>
      <c r="C7" s="41" t="s">
        <v>72</v>
      </c>
      <c r="E7" s="41" t="s">
        <v>48</v>
      </c>
      <c r="F7" s="41" t="s">
        <v>48</v>
      </c>
      <c r="G7" s="41" t="s">
        <v>48</v>
      </c>
      <c r="I7" s="41" t="s">
        <v>49</v>
      </c>
      <c r="J7" s="41" t="s">
        <v>49</v>
      </c>
      <c r="K7" s="41" t="s">
        <v>49</v>
      </c>
    </row>
    <row r="8" spans="1:12" ht="30.75" thickBot="1">
      <c r="A8" s="40" t="s">
        <v>73</v>
      </c>
      <c r="B8" s="12"/>
      <c r="C8" s="40" t="s">
        <v>36</v>
      </c>
      <c r="E8" s="40" t="s">
        <v>74</v>
      </c>
      <c r="F8" s="12"/>
      <c r="G8" s="40" t="s">
        <v>75</v>
      </c>
      <c r="I8" s="40" t="s">
        <v>74</v>
      </c>
      <c r="J8" s="12"/>
      <c r="K8" s="40" t="s">
        <v>75</v>
      </c>
    </row>
    <row r="9" spans="1:12" ht="21">
      <c r="A9" s="3" t="s">
        <v>45</v>
      </c>
      <c r="C9" s="4" t="s">
        <v>97</v>
      </c>
      <c r="E9" s="4">
        <v>792492</v>
      </c>
      <c r="G9" s="4" t="s">
        <v>55</v>
      </c>
      <c r="I9" s="4">
        <v>3115839</v>
      </c>
      <c r="J9" s="21"/>
      <c r="K9" s="21" t="s">
        <v>55</v>
      </c>
      <c r="L9" s="4">
        <f t="shared" ref="L9:L12" si="0">SUM(E9:K9)</f>
        <v>3908331</v>
      </c>
    </row>
    <row r="10" spans="1:12" ht="21">
      <c r="A10" s="3" t="s">
        <v>44</v>
      </c>
      <c r="C10" s="4" t="s">
        <v>98</v>
      </c>
      <c r="E10" s="4">
        <v>10472600</v>
      </c>
      <c r="G10" s="4" t="s">
        <v>55</v>
      </c>
      <c r="I10" s="4">
        <v>23157702</v>
      </c>
      <c r="J10" s="21"/>
      <c r="K10" s="21" t="s">
        <v>55</v>
      </c>
      <c r="L10" s="4">
        <f t="shared" si="0"/>
        <v>33630302</v>
      </c>
    </row>
    <row r="11" spans="1:12" ht="21">
      <c r="A11" s="3" t="s">
        <v>103</v>
      </c>
      <c r="C11" s="4" t="s">
        <v>116</v>
      </c>
      <c r="E11" s="4">
        <v>25938</v>
      </c>
      <c r="G11" s="4" t="s">
        <v>55</v>
      </c>
      <c r="I11" s="4">
        <v>115432</v>
      </c>
      <c r="J11" s="21"/>
      <c r="K11" s="21" t="s">
        <v>55</v>
      </c>
      <c r="L11" s="4">
        <f t="shared" si="0"/>
        <v>141370</v>
      </c>
    </row>
    <row r="12" spans="1:12" ht="19.5" thickBot="1">
      <c r="A12" s="2" t="s">
        <v>71</v>
      </c>
      <c r="E12" s="7">
        <f>SUM(E9:E11)</f>
        <v>11291030</v>
      </c>
      <c r="G12" s="13"/>
      <c r="I12" s="7">
        <f>SUM(I9:I11)</f>
        <v>26388973</v>
      </c>
      <c r="K12" s="13"/>
      <c r="L12" s="4">
        <f t="shared" si="0"/>
        <v>37680003</v>
      </c>
    </row>
    <row r="13" spans="1:12" ht="19.5" thickTop="1"/>
  </sheetData>
  <sortState ref="A9:K30">
    <sortCondition descending="1" ref="I9:I30"/>
  </sortState>
  <mergeCells count="13">
    <mergeCell ref="A2:K2"/>
    <mergeCell ref="I8"/>
    <mergeCell ref="K8"/>
    <mergeCell ref="I7:K7"/>
    <mergeCell ref="A4:K4"/>
    <mergeCell ref="A3:K3"/>
    <mergeCell ref="A8"/>
    <mergeCell ref="C8"/>
    <mergeCell ref="A7:C7"/>
    <mergeCell ref="E8"/>
    <mergeCell ref="G8"/>
    <mergeCell ref="E7:G7"/>
    <mergeCell ref="A5:L5"/>
  </mergeCells>
  <pageMargins left="0.7" right="0.7" top="0.75" bottom="0.75" header="0.3" footer="0.3"/>
  <pageSetup paperSize="9" scale="61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E13"/>
  <sheetViews>
    <sheetView rightToLeft="1" view="pageBreakPreview" zoomScaleNormal="100" zoomScaleSheetLayoutView="100" workbookViewId="0">
      <selection activeCell="D23" sqref="D23:D24"/>
    </sheetView>
  </sheetViews>
  <sheetFormatPr defaultRowHeight="18.75"/>
  <cols>
    <col min="1" max="1" width="38" style="2" bestFit="1" customWidth="1"/>
    <col min="2" max="2" width="1" style="2" customWidth="1"/>
    <col min="3" max="3" width="13" style="2" bestFit="1" customWidth="1"/>
    <col min="4" max="4" width="1" style="2" customWidth="1"/>
    <col min="5" max="5" width="17.28515625" style="2" bestFit="1" customWidth="1"/>
    <col min="6" max="6" width="1" style="2" customWidth="1"/>
    <col min="7" max="7" width="9.140625" style="2" customWidth="1"/>
    <col min="8" max="16384" width="9.140625" style="2"/>
  </cols>
  <sheetData>
    <row r="2" spans="1:5" ht="30">
      <c r="A2" s="35" t="str">
        <f>سهام!A1</f>
        <v>صندوق سرمایه‌گذاری مشترک گنجینه ارمغان الماس</v>
      </c>
      <c r="B2" s="35"/>
      <c r="C2" s="35"/>
      <c r="D2" s="35"/>
      <c r="E2" s="35"/>
    </row>
    <row r="3" spans="1:5" ht="30">
      <c r="A3" s="35" t="s">
        <v>46</v>
      </c>
      <c r="B3" s="35"/>
      <c r="C3" s="35"/>
      <c r="D3" s="35"/>
      <c r="E3" s="35"/>
    </row>
    <row r="4" spans="1:5" ht="30">
      <c r="A4" s="35" t="str">
        <f>سهام!A3</f>
        <v>برای ماه منتهی به 1400/04/31</v>
      </c>
      <c r="B4" s="35"/>
      <c r="C4" s="35"/>
      <c r="D4" s="35"/>
      <c r="E4" s="35"/>
    </row>
    <row r="5" spans="1:5" customFormat="1" ht="25.5">
      <c r="A5" s="34" t="s">
        <v>95</v>
      </c>
      <c r="B5" s="34"/>
      <c r="C5" s="34"/>
      <c r="D5" s="34"/>
      <c r="E5" s="34"/>
    </row>
    <row r="7" spans="1:5" ht="30.75" thickBot="1">
      <c r="A7" s="36" t="s">
        <v>76</v>
      </c>
      <c r="C7" s="41" t="s">
        <v>48</v>
      </c>
      <c r="E7" s="41" t="s">
        <v>115</v>
      </c>
    </row>
    <row r="8" spans="1:5" ht="30.75" thickBot="1">
      <c r="A8" s="41" t="s">
        <v>76</v>
      </c>
      <c r="C8" s="41" t="s">
        <v>39</v>
      </c>
      <c r="E8" s="41" t="s">
        <v>39</v>
      </c>
    </row>
    <row r="9" spans="1:5" ht="21">
      <c r="A9" s="3" t="s">
        <v>77</v>
      </c>
      <c r="C9" s="4">
        <v>51857324</v>
      </c>
      <c r="E9" s="4">
        <v>178211360</v>
      </c>
    </row>
    <row r="10" spans="1:5" ht="21">
      <c r="A10" s="3" t="s">
        <v>78</v>
      </c>
      <c r="C10" s="4">
        <v>0</v>
      </c>
      <c r="E10" s="4">
        <v>0</v>
      </c>
    </row>
    <row r="11" spans="1:5" ht="21">
      <c r="A11" s="3" t="s">
        <v>79</v>
      </c>
      <c r="C11" s="4">
        <v>9056752</v>
      </c>
      <c r="E11" s="4">
        <v>27745333</v>
      </c>
    </row>
    <row r="12" spans="1:5" ht="21.75" thickBot="1">
      <c r="A12" s="3" t="s">
        <v>71</v>
      </c>
      <c r="C12" s="7">
        <f>SUM(C9:C11)</f>
        <v>60914076</v>
      </c>
      <c r="E12" s="7">
        <f>SUM(E9:E11)</f>
        <v>205956693</v>
      </c>
    </row>
    <row r="13" spans="1:5" ht="19.5" thickTop="1"/>
  </sheetData>
  <sortState ref="A9:E11">
    <sortCondition descending="1" ref="E9:E11"/>
  </sortState>
  <mergeCells count="9">
    <mergeCell ref="A4:E4"/>
    <mergeCell ref="A3:E3"/>
    <mergeCell ref="A2:E2"/>
    <mergeCell ref="A7:A8"/>
    <mergeCell ref="C8"/>
    <mergeCell ref="C7"/>
    <mergeCell ref="E8"/>
    <mergeCell ref="E7"/>
    <mergeCell ref="A5:E5"/>
  </mergeCells>
  <printOptions horizontalCentered="1"/>
  <pageMargins left="0.7" right="0.7" top="0.75" bottom="0.75" header="0.3" footer="0.3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W15"/>
  <sheetViews>
    <sheetView rightToLeft="1" tabSelected="1" view="pageBreakPreview" zoomScaleNormal="100" zoomScaleSheetLayoutView="100" workbookViewId="0">
      <selection activeCell="A19" sqref="A19"/>
    </sheetView>
  </sheetViews>
  <sheetFormatPr defaultRowHeight="18.75"/>
  <cols>
    <col min="1" max="1" width="24.42578125" style="2" bestFit="1" customWidth="1"/>
    <col min="2" max="2" width="1" style="2" customWidth="1"/>
    <col min="3" max="3" width="19.7109375" style="2" bestFit="1" customWidth="1"/>
    <col min="4" max="4" width="1" style="2" customWidth="1"/>
    <col min="5" max="5" width="19" style="2" customWidth="1"/>
    <col min="6" max="6" width="1" style="2" customWidth="1"/>
    <col min="7" max="7" width="16.5703125" style="2" customWidth="1"/>
    <col min="8" max="8" width="1" style="2" customWidth="1"/>
    <col min="9" max="9" width="15.85546875" style="2" bestFit="1" customWidth="1"/>
    <col min="10" max="16384" width="9.140625" style="2"/>
  </cols>
  <sheetData>
    <row r="2" spans="1:23" ht="30">
      <c r="A2" s="35" t="str">
        <f>سهام!A1</f>
        <v>صندوق سرمایه‌گذاری مشترک گنجینه ارمغان الماس</v>
      </c>
      <c r="B2" s="35"/>
      <c r="C2" s="35"/>
      <c r="D2" s="35"/>
      <c r="E2" s="35"/>
      <c r="F2" s="35"/>
      <c r="G2" s="35"/>
    </row>
    <row r="3" spans="1:23" ht="30">
      <c r="A3" s="35" t="s">
        <v>46</v>
      </c>
      <c r="B3" s="35"/>
      <c r="C3" s="35"/>
      <c r="D3" s="35"/>
      <c r="E3" s="35"/>
      <c r="F3" s="35"/>
      <c r="G3" s="35"/>
    </row>
    <row r="4" spans="1:23" ht="30">
      <c r="A4" s="35" t="str">
        <f>سهام!A3</f>
        <v>برای ماه منتهی به 1400/04/31</v>
      </c>
      <c r="B4" s="35"/>
      <c r="C4" s="35"/>
      <c r="D4" s="35"/>
      <c r="E4" s="35"/>
      <c r="F4" s="35"/>
      <c r="G4" s="35"/>
    </row>
    <row r="5" spans="1:23" customFormat="1" ht="25.5">
      <c r="A5" s="34" t="s">
        <v>96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</row>
    <row r="7" spans="1:23" ht="30.75" thickBot="1">
      <c r="A7" s="41" t="s">
        <v>50</v>
      </c>
      <c r="C7" s="41" t="s">
        <v>39</v>
      </c>
      <c r="E7" s="52" t="s">
        <v>69</v>
      </c>
      <c r="G7" s="52" t="s">
        <v>11</v>
      </c>
      <c r="I7" s="4"/>
    </row>
    <row r="8" spans="1:23" ht="21">
      <c r="A8" s="3" t="s">
        <v>122</v>
      </c>
      <c r="C8" s="4">
        <v>23492252072</v>
      </c>
      <c r="E8" s="4" t="s">
        <v>260</v>
      </c>
      <c r="F8" s="3"/>
      <c r="G8" s="2" t="s">
        <v>261</v>
      </c>
      <c r="I8" s="6"/>
    </row>
    <row r="9" spans="1:23" ht="21">
      <c r="A9" s="3" t="s">
        <v>123</v>
      </c>
      <c r="C9" s="4">
        <v>0</v>
      </c>
      <c r="E9" s="4" t="s">
        <v>119</v>
      </c>
      <c r="F9" s="3"/>
      <c r="G9" s="2" t="s">
        <v>119</v>
      </c>
      <c r="I9" s="6"/>
    </row>
    <row r="10" spans="1:23" ht="21">
      <c r="A10" s="3" t="s">
        <v>124</v>
      </c>
      <c r="C10" s="4">
        <v>11291030</v>
      </c>
      <c r="E10" s="4" t="s">
        <v>187</v>
      </c>
      <c r="F10" s="3"/>
      <c r="G10" s="2" t="s">
        <v>121</v>
      </c>
      <c r="I10" s="6"/>
    </row>
    <row r="11" spans="1:23" ht="19.5" thickBot="1">
      <c r="A11" s="2" t="s">
        <v>71</v>
      </c>
      <c r="C11" s="7">
        <f>SUM(C8:C10)</f>
        <v>23503543102</v>
      </c>
      <c r="E11" s="26">
        <f>SUM(E8:E10)</f>
        <v>0</v>
      </c>
      <c r="G11" s="8">
        <f>SUM(G8:G10)</f>
        <v>0</v>
      </c>
    </row>
    <row r="12" spans="1:23" ht="19.5" thickTop="1"/>
    <row r="14" spans="1:23">
      <c r="C14" s="4"/>
    </row>
    <row r="15" spans="1:23">
      <c r="C15" s="4"/>
    </row>
  </sheetData>
  <mergeCells count="8">
    <mergeCell ref="A3:G3"/>
    <mergeCell ref="A2:G2"/>
    <mergeCell ref="A5:W5"/>
    <mergeCell ref="A7"/>
    <mergeCell ref="C7"/>
    <mergeCell ref="E7"/>
    <mergeCell ref="G7"/>
    <mergeCell ref="A4:G4"/>
  </mergeCells>
  <printOptions horizontalCentered="1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Q8"/>
  <sheetViews>
    <sheetView rightToLeft="1" view="pageBreakPreview" zoomScaleNormal="100" zoomScaleSheetLayoutView="100" workbookViewId="0">
      <selection activeCell="E21" sqref="E21"/>
    </sheetView>
  </sheetViews>
  <sheetFormatPr defaultRowHeight="18.75"/>
  <cols>
    <col min="1" max="1" width="13.140625" style="1" bestFit="1" customWidth="1"/>
    <col min="2" max="2" width="1" style="1" customWidth="1"/>
    <col min="3" max="3" width="21.28515625" style="1" bestFit="1" customWidth="1"/>
    <col min="4" max="4" width="1" style="1" customWidth="1"/>
    <col min="5" max="5" width="15.85546875" style="1" bestFit="1" customWidth="1"/>
    <col min="6" max="6" width="1" style="1" customWidth="1"/>
    <col min="7" max="7" width="15.5703125" style="1" bestFit="1" customWidth="1"/>
    <col min="8" max="8" width="1" style="1" customWidth="1"/>
    <col min="9" max="9" width="12.42578125" style="1" bestFit="1" customWidth="1"/>
    <col min="10" max="10" width="1" style="1" customWidth="1"/>
    <col min="11" max="11" width="21.28515625" style="1" bestFit="1" customWidth="1"/>
    <col min="12" max="12" width="1" style="1" customWidth="1"/>
    <col min="13" max="13" width="15.85546875" style="1" bestFit="1" customWidth="1"/>
    <col min="14" max="14" width="1" style="1" customWidth="1"/>
    <col min="15" max="15" width="15.5703125" style="1" bestFit="1" customWidth="1"/>
    <col min="16" max="16" width="1" style="1" customWidth="1"/>
    <col min="17" max="17" width="12.42578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30">
      <c r="A2" s="35" t="str">
        <f>سهام!A1</f>
        <v>صندوق سرمایه‌گذاری مشترک گنجینه ارمغان الماس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</row>
    <row r="3" spans="1:17" ht="30">
      <c r="A3" s="35" t="s">
        <v>0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</row>
    <row r="4" spans="1:17" ht="30">
      <c r="A4" s="35" t="str">
        <f>سهام!A3</f>
        <v>برای ماه منتهی به 1400/04/31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</row>
    <row r="5" spans="1:17" s="14" customFormat="1" ht="25.5">
      <c r="A5" s="15" t="s">
        <v>83</v>
      </c>
      <c r="B5" s="15"/>
      <c r="C5" s="15"/>
      <c r="D5" s="15"/>
      <c r="E5" s="15"/>
      <c r="F5" s="15"/>
      <c r="G5" s="15"/>
      <c r="H5" s="15"/>
      <c r="I5" s="15"/>
    </row>
    <row r="7" spans="1:17" ht="30.75" thickBot="1">
      <c r="A7" s="36" t="s">
        <v>1</v>
      </c>
      <c r="C7" s="41" t="str">
        <f>سهام!C8</f>
        <v>1400/03/31</v>
      </c>
      <c r="D7" s="41" t="s">
        <v>2</v>
      </c>
      <c r="E7" s="41" t="s">
        <v>2</v>
      </c>
      <c r="F7" s="41" t="s">
        <v>2</v>
      </c>
      <c r="G7" s="41" t="s">
        <v>2</v>
      </c>
      <c r="H7" s="41" t="s">
        <v>2</v>
      </c>
      <c r="I7" s="41" t="s">
        <v>2</v>
      </c>
      <c r="K7" s="41" t="str">
        <f>سهام!Q8</f>
        <v>1400/04/31</v>
      </c>
      <c r="L7" s="41" t="s">
        <v>4</v>
      </c>
      <c r="M7" s="41" t="s">
        <v>4</v>
      </c>
      <c r="N7" s="41" t="s">
        <v>4</v>
      </c>
      <c r="O7" s="41" t="s">
        <v>4</v>
      </c>
      <c r="P7" s="41" t="s">
        <v>4</v>
      </c>
      <c r="Q7" s="41" t="s">
        <v>4</v>
      </c>
    </row>
    <row r="8" spans="1:17" ht="30.75" thickBot="1">
      <c r="A8" s="41" t="s">
        <v>1</v>
      </c>
      <c r="C8" s="40" t="s">
        <v>13</v>
      </c>
      <c r="D8" s="9"/>
      <c r="E8" s="40" t="s">
        <v>14</v>
      </c>
      <c r="F8" s="9"/>
      <c r="G8" s="40" t="s">
        <v>15</v>
      </c>
      <c r="H8" s="9"/>
      <c r="I8" s="40" t="s">
        <v>16</v>
      </c>
      <c r="K8" s="40" t="s">
        <v>13</v>
      </c>
      <c r="L8" s="9"/>
      <c r="M8" s="40" t="s">
        <v>14</v>
      </c>
      <c r="N8" s="9"/>
      <c r="O8" s="40" t="s">
        <v>15</v>
      </c>
      <c r="P8" s="9"/>
      <c r="Q8" s="40" t="s">
        <v>16</v>
      </c>
    </row>
  </sheetData>
  <mergeCells count="14">
    <mergeCell ref="A4:Q4"/>
    <mergeCell ref="A3:Q3"/>
    <mergeCell ref="A2:Q2"/>
    <mergeCell ref="K8"/>
    <mergeCell ref="M8"/>
    <mergeCell ref="O8"/>
    <mergeCell ref="Q8"/>
    <mergeCell ref="K7:Q7"/>
    <mergeCell ref="A7:A8"/>
    <mergeCell ref="C8"/>
    <mergeCell ref="E8"/>
    <mergeCell ref="G8"/>
    <mergeCell ref="I8"/>
    <mergeCell ref="C7:I7"/>
  </mergeCells>
  <pageMargins left="0.7" right="0.7" top="0.75" bottom="0.75" header="0.3" footer="0.3"/>
  <pageSetup paperSize="9" scale="8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K16"/>
  <sheetViews>
    <sheetView rightToLeft="1" view="pageBreakPreview" zoomScale="70" zoomScaleNormal="100" zoomScaleSheetLayoutView="70" workbookViewId="0">
      <selection activeCell="A11" sqref="A11"/>
    </sheetView>
  </sheetViews>
  <sheetFormatPr defaultRowHeight="18.75"/>
  <cols>
    <col min="1" max="1" width="32" style="2" bestFit="1" customWidth="1"/>
    <col min="2" max="2" width="1" style="2" customWidth="1"/>
    <col min="3" max="3" width="13" style="2" customWidth="1"/>
    <col min="4" max="4" width="1" style="2" customWidth="1"/>
    <col min="5" max="5" width="11.140625" style="2" customWidth="1"/>
    <col min="6" max="6" width="1" style="2" customWidth="1"/>
    <col min="7" max="7" width="15.85546875" style="2" bestFit="1" customWidth="1"/>
    <col min="8" max="8" width="1" style="2" customWidth="1"/>
    <col min="9" max="9" width="11.7109375" style="2" bestFit="1" customWidth="1"/>
    <col min="10" max="10" width="1" style="2" customWidth="1"/>
    <col min="11" max="11" width="7" style="2" bestFit="1" customWidth="1"/>
    <col min="12" max="12" width="1" style="2" customWidth="1"/>
    <col min="13" max="13" width="7.28515625" style="2" bestFit="1" customWidth="1"/>
    <col min="14" max="14" width="1" style="2" customWidth="1"/>
    <col min="15" max="15" width="8.28515625" style="2" bestFit="1" customWidth="1"/>
    <col min="16" max="16" width="1" style="2" customWidth="1"/>
    <col min="17" max="17" width="18.85546875" style="2" bestFit="1" customWidth="1"/>
    <col min="18" max="18" width="1" style="2" customWidth="1"/>
    <col min="19" max="19" width="16" style="2" bestFit="1" customWidth="1"/>
    <col min="20" max="20" width="1" style="2" customWidth="1"/>
    <col min="21" max="21" width="7.7109375" style="2" bestFit="1" customWidth="1"/>
    <col min="22" max="22" width="1" style="2" customWidth="1"/>
    <col min="23" max="23" width="16.140625" style="2" bestFit="1" customWidth="1"/>
    <col min="24" max="24" width="1" style="2" customWidth="1"/>
    <col min="25" max="25" width="7.7109375" style="2" bestFit="1" customWidth="1"/>
    <col min="26" max="26" width="1" style="2" customWidth="1"/>
    <col min="27" max="27" width="15" style="2" bestFit="1" customWidth="1"/>
    <col min="28" max="28" width="1" style="2" customWidth="1"/>
    <col min="29" max="29" width="9.85546875" style="2" bestFit="1" customWidth="1"/>
    <col min="30" max="30" width="1" style="2" customWidth="1"/>
    <col min="31" max="31" width="14.85546875" style="2" bestFit="1" customWidth="1"/>
    <col min="32" max="32" width="1" style="2" customWidth="1"/>
    <col min="33" max="33" width="16" style="2" bestFit="1" customWidth="1"/>
    <col min="34" max="34" width="1" style="2" customWidth="1"/>
    <col min="35" max="35" width="16.140625" style="2" bestFit="1" customWidth="1"/>
    <col min="36" max="36" width="1" style="2" customWidth="1"/>
    <col min="37" max="37" width="14.42578125" style="2" customWidth="1"/>
    <col min="38" max="38" width="1" style="2" customWidth="1"/>
    <col min="39" max="39" width="9.140625" style="2" customWidth="1"/>
    <col min="40" max="16384" width="9.140625" style="2"/>
  </cols>
  <sheetData>
    <row r="2" spans="1:37" ht="30">
      <c r="A2" s="35" t="str">
        <f>سهام!A1</f>
        <v>صندوق سرمایه‌گذاری مشترک گنجینه ارمغان الماس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  <c r="AI2" s="35"/>
      <c r="AJ2" s="35"/>
      <c r="AK2" s="35"/>
    </row>
    <row r="3" spans="1:37" ht="30">
      <c r="A3" s="35" t="s">
        <v>0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5"/>
      <c r="AG3" s="35"/>
      <c r="AH3" s="35"/>
      <c r="AI3" s="35"/>
      <c r="AJ3" s="35"/>
      <c r="AK3" s="35"/>
    </row>
    <row r="4" spans="1:37" ht="30">
      <c r="A4" s="35" t="str">
        <f>سهام!A3</f>
        <v>برای ماه منتهی به 1400/04/31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</row>
    <row r="5" spans="1:37" s="16" customFormat="1" ht="25.5">
      <c r="A5" s="34" t="s">
        <v>84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</row>
    <row r="7" spans="1:37" ht="30.75" thickBot="1">
      <c r="A7" s="41" t="s">
        <v>17</v>
      </c>
      <c r="B7" s="41" t="s">
        <v>17</v>
      </c>
      <c r="C7" s="41" t="s">
        <v>17</v>
      </c>
      <c r="D7" s="41" t="s">
        <v>17</v>
      </c>
      <c r="E7" s="41" t="s">
        <v>17</v>
      </c>
      <c r="F7" s="41" t="s">
        <v>17</v>
      </c>
      <c r="G7" s="41" t="s">
        <v>17</v>
      </c>
      <c r="H7" s="41" t="s">
        <v>17</v>
      </c>
      <c r="I7" s="41" t="s">
        <v>17</v>
      </c>
      <c r="J7" s="41" t="s">
        <v>17</v>
      </c>
      <c r="K7" s="41" t="s">
        <v>17</v>
      </c>
      <c r="L7" s="41" t="s">
        <v>17</v>
      </c>
      <c r="M7" s="41" t="s">
        <v>17</v>
      </c>
      <c r="O7" s="41" t="str">
        <f>سهام!C8</f>
        <v>1400/03/31</v>
      </c>
      <c r="P7" s="41" t="s">
        <v>2</v>
      </c>
      <c r="Q7" s="41" t="s">
        <v>2</v>
      </c>
      <c r="R7" s="41" t="s">
        <v>2</v>
      </c>
      <c r="S7" s="41" t="s">
        <v>2</v>
      </c>
      <c r="U7" s="41" t="s">
        <v>3</v>
      </c>
      <c r="V7" s="41" t="s">
        <v>3</v>
      </c>
      <c r="W7" s="41" t="s">
        <v>3</v>
      </c>
      <c r="X7" s="41" t="s">
        <v>3</v>
      </c>
      <c r="Y7" s="41" t="s">
        <v>3</v>
      </c>
      <c r="Z7" s="41" t="s">
        <v>3</v>
      </c>
      <c r="AA7" s="41" t="s">
        <v>3</v>
      </c>
      <c r="AC7" s="41" t="str">
        <f>سهام!Q8</f>
        <v>1400/04/31</v>
      </c>
      <c r="AD7" s="41" t="s">
        <v>4</v>
      </c>
      <c r="AE7" s="41" t="s">
        <v>4</v>
      </c>
      <c r="AF7" s="41" t="s">
        <v>4</v>
      </c>
      <c r="AG7" s="41" t="s">
        <v>4</v>
      </c>
      <c r="AH7" s="41" t="s">
        <v>4</v>
      </c>
      <c r="AI7" s="41" t="s">
        <v>4</v>
      </c>
      <c r="AJ7" s="41" t="s">
        <v>4</v>
      </c>
      <c r="AK7" s="41" t="s">
        <v>4</v>
      </c>
    </row>
    <row r="8" spans="1:37" s="29" customFormat="1" ht="18">
      <c r="A8" s="44" t="s">
        <v>18</v>
      </c>
      <c r="B8" s="28"/>
      <c r="C8" s="44" t="s">
        <v>19</v>
      </c>
      <c r="D8" s="28"/>
      <c r="E8" s="44" t="s">
        <v>20</v>
      </c>
      <c r="F8" s="28"/>
      <c r="G8" s="44" t="s">
        <v>21</v>
      </c>
      <c r="H8" s="28"/>
      <c r="I8" s="44" t="s">
        <v>22</v>
      </c>
      <c r="J8" s="28"/>
      <c r="K8" s="44" t="s">
        <v>23</v>
      </c>
      <c r="L8" s="28"/>
      <c r="M8" s="44" t="s">
        <v>16</v>
      </c>
      <c r="O8" s="44" t="s">
        <v>5</v>
      </c>
      <c r="P8" s="28"/>
      <c r="Q8" s="44" t="s">
        <v>6</v>
      </c>
      <c r="R8" s="28"/>
      <c r="S8" s="44" t="s">
        <v>7</v>
      </c>
      <c r="U8" s="43" t="s">
        <v>8</v>
      </c>
      <c r="V8" s="43" t="s">
        <v>8</v>
      </c>
      <c r="W8" s="43" t="s">
        <v>8</v>
      </c>
      <c r="Y8" s="43" t="s">
        <v>9</v>
      </c>
      <c r="Z8" s="43" t="s">
        <v>9</v>
      </c>
      <c r="AA8" s="43" t="s">
        <v>9</v>
      </c>
      <c r="AC8" s="44" t="s">
        <v>5</v>
      </c>
      <c r="AD8" s="28"/>
      <c r="AE8" s="44" t="s">
        <v>24</v>
      </c>
      <c r="AF8" s="28"/>
      <c r="AG8" s="44" t="s">
        <v>6</v>
      </c>
      <c r="AH8" s="28"/>
      <c r="AI8" s="44" t="s">
        <v>7</v>
      </c>
      <c r="AJ8" s="28"/>
      <c r="AK8" s="44" t="s">
        <v>11</v>
      </c>
    </row>
    <row r="9" spans="1:37" s="29" customFormat="1" thickBot="1">
      <c r="A9" s="42" t="s">
        <v>18</v>
      </c>
      <c r="B9" s="30"/>
      <c r="C9" s="42" t="s">
        <v>19</v>
      </c>
      <c r="D9" s="30"/>
      <c r="E9" s="42" t="s">
        <v>20</v>
      </c>
      <c r="F9" s="30"/>
      <c r="G9" s="42" t="s">
        <v>21</v>
      </c>
      <c r="H9" s="30"/>
      <c r="I9" s="42" t="s">
        <v>22</v>
      </c>
      <c r="J9" s="30"/>
      <c r="K9" s="42" t="s">
        <v>23</v>
      </c>
      <c r="L9" s="30"/>
      <c r="M9" s="42" t="s">
        <v>16</v>
      </c>
      <c r="O9" s="42" t="s">
        <v>5</v>
      </c>
      <c r="P9" s="30"/>
      <c r="Q9" s="42" t="s">
        <v>6</v>
      </c>
      <c r="R9" s="30"/>
      <c r="S9" s="42" t="s">
        <v>7</v>
      </c>
      <c r="U9" s="42" t="s">
        <v>5</v>
      </c>
      <c r="V9" s="30"/>
      <c r="W9" s="42" t="s">
        <v>6</v>
      </c>
      <c r="Y9" s="42" t="s">
        <v>5</v>
      </c>
      <c r="Z9" s="30"/>
      <c r="AA9" s="42" t="s">
        <v>12</v>
      </c>
      <c r="AC9" s="42" t="s">
        <v>5</v>
      </c>
      <c r="AD9" s="30"/>
      <c r="AE9" s="42" t="s">
        <v>24</v>
      </c>
      <c r="AF9" s="30"/>
      <c r="AG9" s="42" t="s">
        <v>6</v>
      </c>
      <c r="AH9" s="30"/>
      <c r="AI9" s="42" t="s">
        <v>7</v>
      </c>
      <c r="AJ9" s="30"/>
      <c r="AK9" s="42" t="s">
        <v>11</v>
      </c>
    </row>
    <row r="10" spans="1:37" ht="21">
      <c r="A10" s="27"/>
      <c r="K10" s="4"/>
      <c r="M10" s="4"/>
      <c r="O10" s="4"/>
      <c r="Q10" s="4"/>
      <c r="S10" s="4"/>
      <c r="U10" s="4"/>
      <c r="W10" s="4"/>
      <c r="Y10" s="4"/>
      <c r="AA10" s="4"/>
      <c r="AC10" s="4"/>
      <c r="AE10" s="4"/>
      <c r="AG10" s="4"/>
      <c r="AI10" s="4"/>
      <c r="AK10" s="6"/>
    </row>
    <row r="11" spans="1:37" ht="21">
      <c r="A11" s="27"/>
      <c r="K11" s="4"/>
      <c r="M11" s="4"/>
      <c r="O11" s="4"/>
      <c r="Q11" s="4"/>
      <c r="S11" s="4"/>
      <c r="U11" s="4"/>
      <c r="W11" s="4"/>
      <c r="Y11" s="4"/>
      <c r="AA11" s="4"/>
      <c r="AC11" s="4"/>
      <c r="AE11" s="4"/>
      <c r="AG11" s="4"/>
      <c r="AI11" s="4"/>
      <c r="AK11" s="6"/>
    </row>
    <row r="12" spans="1:37" ht="21">
      <c r="A12" s="27"/>
      <c r="K12" s="4"/>
      <c r="M12" s="4"/>
      <c r="O12" s="4"/>
      <c r="Q12" s="4"/>
      <c r="S12" s="4"/>
      <c r="U12" s="4"/>
      <c r="W12" s="4"/>
      <c r="Y12" s="4"/>
      <c r="AA12" s="4"/>
      <c r="AC12" s="4"/>
      <c r="AE12" s="4"/>
      <c r="AG12" s="4"/>
      <c r="AI12" s="4"/>
      <c r="AK12" s="6"/>
    </row>
    <row r="13" spans="1:37" ht="21">
      <c r="A13" s="27"/>
      <c r="K13" s="4"/>
      <c r="M13" s="4"/>
      <c r="O13" s="4"/>
      <c r="Q13" s="4"/>
      <c r="S13" s="4"/>
      <c r="U13" s="4"/>
      <c r="W13" s="4"/>
      <c r="Y13" s="4"/>
      <c r="AA13" s="4"/>
      <c r="AC13" s="4"/>
      <c r="AE13" s="4"/>
      <c r="AG13" s="4"/>
      <c r="AI13" s="4"/>
      <c r="AK13" s="6"/>
    </row>
    <row r="14" spans="1:37" ht="21">
      <c r="A14" s="27"/>
      <c r="K14" s="4"/>
      <c r="M14" s="4"/>
      <c r="O14" s="4"/>
      <c r="Q14" s="4"/>
      <c r="S14" s="4"/>
      <c r="U14" s="4"/>
      <c r="W14" s="4"/>
      <c r="Y14" s="4"/>
      <c r="AA14" s="4"/>
      <c r="AC14" s="4"/>
      <c r="AE14" s="4"/>
      <c r="AG14" s="4"/>
      <c r="AI14" s="4"/>
      <c r="AK14" s="6"/>
    </row>
    <row r="15" spans="1:37" ht="19.5" thickBot="1">
      <c r="A15" s="2" t="s">
        <v>71</v>
      </c>
      <c r="K15" s="4"/>
      <c r="M15" s="4"/>
      <c r="O15" s="7">
        <f>SUM(O10:O14)</f>
        <v>0</v>
      </c>
      <c r="Q15" s="7">
        <f>SUM(Q10:Q14)</f>
        <v>0</v>
      </c>
      <c r="S15" s="7">
        <f>SUM(S10:S14)</f>
        <v>0</v>
      </c>
      <c r="U15" s="7">
        <f>SUM(U10:U14)</f>
        <v>0</v>
      </c>
      <c r="W15" s="7">
        <f>SUM(W10:W14)</f>
        <v>0</v>
      </c>
      <c r="Y15" s="7">
        <f>SUM(Y10:Y14)</f>
        <v>0</v>
      </c>
      <c r="AA15" s="7">
        <f>SUM(AA10:AA14)</f>
        <v>0</v>
      </c>
      <c r="AC15" s="7">
        <f>SUM(AC10:AC14)</f>
        <v>0</v>
      </c>
      <c r="AE15" s="20" t="s">
        <v>80</v>
      </c>
      <c r="AG15" s="7">
        <f>SUM(AG10:AG14)</f>
        <v>0</v>
      </c>
      <c r="AI15" s="7">
        <f>SUM(AI10:AI14)</f>
        <v>0</v>
      </c>
      <c r="AK15" s="8">
        <f>SUM(AK10:AK14)</f>
        <v>0</v>
      </c>
    </row>
    <row r="16" spans="1:37" ht="19.5" thickTop="1"/>
  </sheetData>
  <sortState ref="A10:AK15">
    <sortCondition descending="1" ref="AI10:AI15"/>
  </sortState>
  <mergeCells count="29">
    <mergeCell ref="A4:AK4"/>
    <mergeCell ref="A3:AK3"/>
    <mergeCell ref="A2:AK2"/>
    <mergeCell ref="AE8:AE9"/>
    <mergeCell ref="AG8:AG9"/>
    <mergeCell ref="AI8:AI9"/>
    <mergeCell ref="AK8:AK9"/>
    <mergeCell ref="AC7:AK7"/>
    <mergeCell ref="Y9"/>
    <mergeCell ref="AA9"/>
    <mergeCell ref="Y8:AA8"/>
    <mergeCell ref="U7:AA7"/>
    <mergeCell ref="AC8:AC9"/>
    <mergeCell ref="S8:S9"/>
    <mergeCell ref="O7:S7"/>
    <mergeCell ref="U9"/>
    <mergeCell ref="A5:AI5"/>
    <mergeCell ref="W9"/>
    <mergeCell ref="U8:W8"/>
    <mergeCell ref="K8:K9"/>
    <mergeCell ref="M8:M9"/>
    <mergeCell ref="A7:M7"/>
    <mergeCell ref="O8:O9"/>
    <mergeCell ref="Q8:Q9"/>
    <mergeCell ref="A8:A9"/>
    <mergeCell ref="C8:C9"/>
    <mergeCell ref="E8:E9"/>
    <mergeCell ref="G8:G9"/>
    <mergeCell ref="I8:I9"/>
  </mergeCells>
  <pageMargins left="0.7" right="0.7" top="0.75" bottom="0.75" header="0.3" footer="0.3"/>
  <pageSetup paperSize="9" scale="4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2"/>
  <sheetViews>
    <sheetView rightToLeft="1" view="pageBreakPreview" zoomScale="60" zoomScaleNormal="100" workbookViewId="0">
      <selection activeCell="C9" sqref="C9"/>
    </sheetView>
  </sheetViews>
  <sheetFormatPr defaultRowHeight="18.75"/>
  <cols>
    <col min="1" max="1" width="32" style="2" bestFit="1" customWidth="1"/>
    <col min="2" max="2" width="1" style="2" customWidth="1"/>
    <col min="3" max="3" width="8.7109375" style="2" bestFit="1" customWidth="1"/>
    <col min="4" max="4" width="1" style="2" customWidth="1"/>
    <col min="5" max="5" width="15.7109375" style="2" bestFit="1" customWidth="1"/>
    <col min="6" max="6" width="1" style="2" customWidth="1"/>
    <col min="7" max="7" width="24.42578125" style="2" bestFit="1" customWidth="1"/>
    <col min="8" max="8" width="1" style="2" customWidth="1"/>
    <col min="9" max="9" width="16.28515625" style="2" bestFit="1" customWidth="1"/>
    <col min="10" max="10" width="1" style="2" customWidth="1"/>
    <col min="11" max="11" width="34" style="2" bestFit="1" customWidth="1"/>
    <col min="12" max="12" width="1" style="2" customWidth="1"/>
    <col min="13" max="13" width="8" style="2" bestFit="1" customWidth="1"/>
    <col min="14" max="14" width="1" style="2" customWidth="1"/>
    <col min="15" max="15" width="9.140625" style="2" customWidth="1"/>
    <col min="16" max="16384" width="9.140625" style="2"/>
  </cols>
  <sheetData>
    <row r="2" spans="1:13" ht="30">
      <c r="A2" s="35" t="str">
        <f>سهام!A1</f>
        <v>صندوق سرمایه‌گذاری مشترک گنجینه ارمغان الماس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</row>
    <row r="3" spans="1:13" ht="30">
      <c r="A3" s="35" t="s">
        <v>0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</row>
    <row r="4" spans="1:13" ht="30">
      <c r="A4" s="35" t="str">
        <f>سهام!A3</f>
        <v>برای ماه منتهی به 1400/04/31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</row>
    <row r="5" spans="1:13" s="14" customFormat="1" ht="25.5" customHeight="1">
      <c r="A5" s="45" t="s">
        <v>85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</row>
    <row r="6" spans="1:13" s="14" customFormat="1" ht="20.25">
      <c r="A6" s="45" t="s">
        <v>86</v>
      </c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</row>
    <row r="8" spans="1:13" ht="30.75" thickBot="1">
      <c r="A8" s="36" t="s">
        <v>1</v>
      </c>
      <c r="C8" s="41" t="str">
        <f>سهام!Q8</f>
        <v>1400/04/31</v>
      </c>
      <c r="D8" s="41" t="s">
        <v>4</v>
      </c>
      <c r="E8" s="41" t="s">
        <v>4</v>
      </c>
      <c r="F8" s="41" t="s">
        <v>4</v>
      </c>
      <c r="G8" s="41" t="s">
        <v>4</v>
      </c>
      <c r="H8" s="41" t="s">
        <v>4</v>
      </c>
      <c r="I8" s="41" t="s">
        <v>4</v>
      </c>
      <c r="J8" s="41" t="s">
        <v>4</v>
      </c>
      <c r="K8" s="41" t="s">
        <v>4</v>
      </c>
      <c r="L8" s="41" t="s">
        <v>4</v>
      </c>
      <c r="M8" s="41" t="s">
        <v>4</v>
      </c>
    </row>
    <row r="9" spans="1:13" ht="30.75" thickBot="1">
      <c r="A9" s="41" t="s">
        <v>1</v>
      </c>
      <c r="C9" s="40" t="s">
        <v>5</v>
      </c>
      <c r="D9" s="12"/>
      <c r="E9" s="40" t="s">
        <v>25</v>
      </c>
      <c r="F9" s="12"/>
      <c r="G9" s="40" t="s">
        <v>26</v>
      </c>
      <c r="H9" s="12"/>
      <c r="I9" s="40" t="s">
        <v>27</v>
      </c>
      <c r="J9" s="12"/>
      <c r="K9" s="40" t="s">
        <v>28</v>
      </c>
      <c r="L9" s="12"/>
      <c r="M9" s="40" t="s">
        <v>29</v>
      </c>
    </row>
    <row r="10" spans="1:13" ht="21">
      <c r="A10" s="3"/>
      <c r="E10" s="4"/>
      <c r="G10" s="4"/>
      <c r="I10" s="6"/>
      <c r="K10" s="4"/>
    </row>
    <row r="11" spans="1:13" ht="19.5" thickBot="1">
      <c r="A11" s="2" t="s">
        <v>71</v>
      </c>
      <c r="C11" s="13">
        <f>SUM(C10)</f>
        <v>0</v>
      </c>
      <c r="E11" s="7">
        <f>SUM(E10)</f>
        <v>0</v>
      </c>
      <c r="G11" s="7">
        <f>SUM(G10)</f>
        <v>0</v>
      </c>
      <c r="I11" s="8">
        <f>SUM(I10)</f>
        <v>0</v>
      </c>
      <c r="K11" s="7">
        <f>SUM(K10)</f>
        <v>0</v>
      </c>
      <c r="M11" s="13"/>
    </row>
    <row r="12" spans="1:13" ht="19.5" thickTop="1"/>
  </sheetData>
  <mergeCells count="13">
    <mergeCell ref="A2:M2"/>
    <mergeCell ref="K9"/>
    <mergeCell ref="M9"/>
    <mergeCell ref="C8:M8"/>
    <mergeCell ref="A4:M4"/>
    <mergeCell ref="A3:M3"/>
    <mergeCell ref="A8:A9"/>
    <mergeCell ref="C9"/>
    <mergeCell ref="E9"/>
    <mergeCell ref="G9"/>
    <mergeCell ref="I9"/>
    <mergeCell ref="A5:M5"/>
    <mergeCell ref="A6:M6"/>
  </mergeCells>
  <pageMargins left="0.7" right="0.7" top="0.75" bottom="0.75" header="0.3" footer="0.3"/>
  <pageSetup scale="6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E9"/>
  <sheetViews>
    <sheetView rightToLeft="1" view="pageBreakPreview" zoomScaleNormal="100" zoomScaleSheetLayoutView="100" workbookViewId="0">
      <selection activeCell="K8" sqref="K8:K9"/>
    </sheetView>
  </sheetViews>
  <sheetFormatPr defaultRowHeight="18.75"/>
  <cols>
    <col min="1" max="1" width="53.140625" style="1" bestFit="1" customWidth="1"/>
    <col min="2" max="2" width="1" style="1" customWidth="1"/>
    <col min="3" max="3" width="19.42578125" style="1" bestFit="1" customWidth="1"/>
    <col min="4" max="4" width="1" style="1" customWidth="1"/>
    <col min="5" max="5" width="11.5703125" style="1" bestFit="1" customWidth="1"/>
    <col min="6" max="6" width="1" style="1" customWidth="1"/>
    <col min="7" max="7" width="13.7109375" style="1" bestFit="1" customWidth="1"/>
    <col min="8" max="8" width="1" style="1" customWidth="1"/>
    <col min="9" max="9" width="25" style="1" bestFit="1" customWidth="1"/>
    <col min="10" max="10" width="1" style="1" customWidth="1"/>
    <col min="11" max="11" width="7.7109375" style="1" bestFit="1" customWidth="1"/>
    <col min="12" max="12" width="1" style="1" customWidth="1"/>
    <col min="13" max="13" width="18.85546875" style="1" bestFit="1" customWidth="1"/>
    <col min="14" max="14" width="1" style="1" customWidth="1"/>
    <col min="15" max="15" width="23.7109375" style="1" bestFit="1" customWidth="1"/>
    <col min="16" max="16" width="1" style="1" customWidth="1"/>
    <col min="17" max="17" width="7.7109375" style="1" bestFit="1" customWidth="1"/>
    <col min="18" max="18" width="1" style="1" customWidth="1"/>
    <col min="19" max="19" width="18.85546875" style="1" bestFit="1" customWidth="1"/>
    <col min="20" max="20" width="1" style="1" customWidth="1"/>
    <col min="21" max="21" width="7.7109375" style="1" bestFit="1" customWidth="1"/>
    <col min="22" max="22" width="1" style="1" customWidth="1"/>
    <col min="23" max="23" width="14.7109375" style="1" bestFit="1" customWidth="1"/>
    <col min="24" max="24" width="1" style="1" customWidth="1"/>
    <col min="25" max="25" width="7.7109375" style="1" bestFit="1" customWidth="1"/>
    <col min="26" max="26" width="1" style="1" customWidth="1"/>
    <col min="27" max="27" width="18.85546875" style="1" bestFit="1" customWidth="1"/>
    <col min="28" max="28" width="1" style="1" customWidth="1"/>
    <col min="29" max="29" width="23.7109375" style="1" bestFit="1" customWidth="1"/>
    <col min="30" max="30" width="1" style="1" customWidth="1"/>
    <col min="31" max="31" width="27.42578125" style="1" bestFit="1" customWidth="1"/>
    <col min="32" max="32" width="1" style="1" customWidth="1"/>
    <col min="33" max="33" width="9.140625" style="1" customWidth="1"/>
    <col min="34" max="16384" width="9.140625" style="1"/>
  </cols>
  <sheetData>
    <row r="2" spans="1:31" ht="30">
      <c r="A2" s="35" t="str">
        <f>سهام!A1</f>
        <v>صندوق سرمایه‌گذاری مشترک گنجینه ارمغان الماس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</row>
    <row r="3" spans="1:31" ht="30">
      <c r="A3" s="35" t="s">
        <v>0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</row>
    <row r="4" spans="1:31" ht="30">
      <c r="A4" s="35" t="str">
        <f>سهام!A3</f>
        <v>برای ماه منتهی به 1400/04/31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</row>
    <row r="5" spans="1:31" s="14" customFormat="1" ht="25.5">
      <c r="A5" s="34" t="s">
        <v>87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</row>
    <row r="7" spans="1:31" ht="30.75" thickBot="1">
      <c r="A7" s="41" t="s">
        <v>30</v>
      </c>
      <c r="B7" s="41" t="s">
        <v>30</v>
      </c>
      <c r="C7" s="41" t="s">
        <v>30</v>
      </c>
      <c r="D7" s="41" t="s">
        <v>30</v>
      </c>
      <c r="E7" s="41" t="s">
        <v>30</v>
      </c>
      <c r="F7" s="41" t="s">
        <v>30</v>
      </c>
      <c r="G7" s="41" t="s">
        <v>30</v>
      </c>
      <c r="H7" s="41" t="s">
        <v>30</v>
      </c>
      <c r="I7" s="41" t="s">
        <v>30</v>
      </c>
      <c r="K7" s="41" t="str">
        <f>سهام!C8</f>
        <v>1400/03/31</v>
      </c>
      <c r="L7" s="41" t="s">
        <v>2</v>
      </c>
      <c r="M7" s="41" t="s">
        <v>2</v>
      </c>
      <c r="N7" s="41" t="s">
        <v>2</v>
      </c>
      <c r="O7" s="41" t="s">
        <v>2</v>
      </c>
      <c r="Q7" s="41" t="s">
        <v>3</v>
      </c>
      <c r="R7" s="41" t="s">
        <v>3</v>
      </c>
      <c r="S7" s="41" t="s">
        <v>3</v>
      </c>
      <c r="T7" s="41" t="s">
        <v>3</v>
      </c>
      <c r="U7" s="41" t="s">
        <v>3</v>
      </c>
      <c r="V7" s="41" t="s">
        <v>3</v>
      </c>
      <c r="W7" s="41" t="s">
        <v>3</v>
      </c>
      <c r="Y7" s="41" t="str">
        <f>سهام!Q8</f>
        <v>1400/04/31</v>
      </c>
      <c r="Z7" s="41" t="s">
        <v>4</v>
      </c>
      <c r="AA7" s="41" t="s">
        <v>4</v>
      </c>
      <c r="AB7" s="41" t="s">
        <v>4</v>
      </c>
      <c r="AC7" s="41" t="s">
        <v>4</v>
      </c>
      <c r="AD7" s="41" t="s">
        <v>4</v>
      </c>
      <c r="AE7" s="41" t="s">
        <v>4</v>
      </c>
    </row>
    <row r="8" spans="1:31" ht="30">
      <c r="A8" s="46" t="s">
        <v>31</v>
      </c>
      <c r="B8" s="10"/>
      <c r="C8" s="46" t="s">
        <v>22</v>
      </c>
      <c r="D8" s="10"/>
      <c r="E8" s="46" t="s">
        <v>23</v>
      </c>
      <c r="F8" s="10"/>
      <c r="G8" s="46" t="s">
        <v>32</v>
      </c>
      <c r="H8" s="10"/>
      <c r="I8" s="46" t="s">
        <v>20</v>
      </c>
      <c r="K8" s="46" t="s">
        <v>5</v>
      </c>
      <c r="L8" s="10"/>
      <c r="M8" s="46" t="s">
        <v>6</v>
      </c>
      <c r="N8" s="10"/>
      <c r="O8" s="46" t="s">
        <v>7</v>
      </c>
      <c r="Q8" s="46" t="s">
        <v>8</v>
      </c>
      <c r="R8" s="46" t="s">
        <v>8</v>
      </c>
      <c r="S8" s="46" t="s">
        <v>8</v>
      </c>
      <c r="T8" s="10"/>
      <c r="U8" s="46" t="s">
        <v>9</v>
      </c>
      <c r="V8" s="46" t="s">
        <v>9</v>
      </c>
      <c r="W8" s="46" t="s">
        <v>9</v>
      </c>
      <c r="Y8" s="46" t="s">
        <v>5</v>
      </c>
      <c r="Z8" s="10"/>
      <c r="AA8" s="46" t="s">
        <v>6</v>
      </c>
      <c r="AB8" s="10"/>
      <c r="AC8" s="46" t="s">
        <v>7</v>
      </c>
      <c r="AD8" s="10"/>
      <c r="AE8" s="46" t="s">
        <v>33</v>
      </c>
    </row>
    <row r="9" spans="1:31" ht="30.75" thickBot="1">
      <c r="A9" s="41" t="s">
        <v>31</v>
      </c>
      <c r="B9" s="11"/>
      <c r="C9" s="41" t="s">
        <v>22</v>
      </c>
      <c r="D9" s="11"/>
      <c r="E9" s="41" t="s">
        <v>23</v>
      </c>
      <c r="F9" s="11"/>
      <c r="G9" s="41" t="s">
        <v>32</v>
      </c>
      <c r="H9" s="11"/>
      <c r="I9" s="41" t="s">
        <v>20</v>
      </c>
      <c r="K9" s="41" t="s">
        <v>5</v>
      </c>
      <c r="L9" s="11"/>
      <c r="M9" s="41" t="s">
        <v>6</v>
      </c>
      <c r="N9" s="11"/>
      <c r="O9" s="41" t="s">
        <v>7</v>
      </c>
      <c r="Q9" s="41" t="s">
        <v>5</v>
      </c>
      <c r="R9" s="11"/>
      <c r="S9" s="41" t="s">
        <v>6</v>
      </c>
      <c r="T9" s="11"/>
      <c r="U9" s="41" t="s">
        <v>5</v>
      </c>
      <c r="V9" s="11"/>
      <c r="W9" s="41" t="s">
        <v>12</v>
      </c>
      <c r="Y9" s="41" t="s">
        <v>5</v>
      </c>
      <c r="Z9" s="11"/>
      <c r="AA9" s="41" t="s">
        <v>6</v>
      </c>
      <c r="AB9" s="11"/>
      <c r="AC9" s="41" t="s">
        <v>7</v>
      </c>
      <c r="AD9" s="11"/>
      <c r="AE9" s="41" t="s">
        <v>33</v>
      </c>
    </row>
  </sheetData>
  <mergeCells count="26">
    <mergeCell ref="A4:AE4"/>
    <mergeCell ref="A3:AE3"/>
    <mergeCell ref="A2:AE2"/>
    <mergeCell ref="Q7:W7"/>
    <mergeCell ref="Y8:Y9"/>
    <mergeCell ref="AA8:AA9"/>
    <mergeCell ref="AC8:AC9"/>
    <mergeCell ref="AE8:AE9"/>
    <mergeCell ref="Y7:AE7"/>
    <mergeCell ref="Q9"/>
    <mergeCell ref="S9"/>
    <mergeCell ref="Q8:S8"/>
    <mergeCell ref="U9"/>
    <mergeCell ref="W9"/>
    <mergeCell ref="U8:W8"/>
    <mergeCell ref="A7:I7"/>
    <mergeCell ref="A5:AC5"/>
    <mergeCell ref="K8:K9"/>
    <mergeCell ref="M8:M9"/>
    <mergeCell ref="O8:O9"/>
    <mergeCell ref="K7:O7"/>
    <mergeCell ref="A8:A9"/>
    <mergeCell ref="C8:C9"/>
    <mergeCell ref="E8:E9"/>
    <mergeCell ref="G8:G9"/>
    <mergeCell ref="I8:I9"/>
  </mergeCells>
  <pageMargins left="0.7" right="0.7" top="0.75" bottom="0.75" header="0.3" footer="0.3"/>
  <pageSetup scale="28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U15"/>
  <sheetViews>
    <sheetView rightToLeft="1" view="pageBreakPreview" zoomScaleNormal="100" zoomScaleSheetLayoutView="100" workbookViewId="0">
      <selection activeCell="G12" sqref="G12"/>
    </sheetView>
  </sheetViews>
  <sheetFormatPr defaultRowHeight="18.75"/>
  <cols>
    <col min="1" max="1" width="34.7109375" style="2" bestFit="1" customWidth="1"/>
    <col min="2" max="2" width="1" style="2" customWidth="1"/>
    <col min="3" max="3" width="18.42578125" style="2" bestFit="1" customWidth="1"/>
    <col min="4" max="4" width="1" style="2" customWidth="1"/>
    <col min="5" max="5" width="14.42578125" style="2" bestFit="1" customWidth="1"/>
    <col min="6" max="6" width="1" style="2" customWidth="1"/>
    <col min="7" max="7" width="15.85546875" style="2" bestFit="1" customWidth="1"/>
    <col min="8" max="8" width="1" style="2" customWidth="1"/>
    <col min="9" max="9" width="11.5703125" style="2" bestFit="1" customWidth="1"/>
    <col min="10" max="10" width="1" style="2" customWidth="1"/>
    <col min="11" max="11" width="17.28515625" style="2" bestFit="1" customWidth="1"/>
    <col min="12" max="12" width="1" style="2" customWidth="1"/>
    <col min="13" max="13" width="17.28515625" style="2" bestFit="1" customWidth="1"/>
    <col min="14" max="14" width="1" style="2" customWidth="1"/>
    <col min="15" max="15" width="18.42578125" style="2" bestFit="1" customWidth="1"/>
    <col min="16" max="16" width="1" style="2" customWidth="1"/>
    <col min="17" max="17" width="16.140625" style="2" bestFit="1" customWidth="1"/>
    <col min="18" max="18" width="1" style="2" customWidth="1"/>
    <col min="19" max="19" width="27.42578125" style="2" bestFit="1" customWidth="1"/>
    <col min="20" max="20" width="1" style="2" customWidth="1"/>
    <col min="21" max="21" width="9.140625" style="2" customWidth="1"/>
    <col min="22" max="16384" width="9.140625" style="2"/>
  </cols>
  <sheetData>
    <row r="2" spans="1:21" ht="30">
      <c r="A2" s="35" t="str">
        <f>سهام!A1</f>
        <v>صندوق سرمایه‌گذاری مشترک گنجینه ارمغان الماس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</row>
    <row r="3" spans="1:21" ht="30">
      <c r="A3" s="35" t="s">
        <v>0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</row>
    <row r="4" spans="1:21" ht="30">
      <c r="A4" s="35" t="str">
        <f>سهام!A3</f>
        <v>برای ماه منتهی به 1400/04/31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</row>
    <row r="5" spans="1:21" s="14" customFormat="1" ht="25.5">
      <c r="A5" s="34" t="s">
        <v>88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</row>
    <row r="7" spans="1:21" ht="30.75" thickBot="1">
      <c r="A7" s="36" t="s">
        <v>34</v>
      </c>
      <c r="C7" s="41" t="s">
        <v>35</v>
      </c>
      <c r="D7" s="41" t="s">
        <v>35</v>
      </c>
      <c r="E7" s="41" t="s">
        <v>35</v>
      </c>
      <c r="F7" s="41" t="s">
        <v>35</v>
      </c>
      <c r="G7" s="41" t="s">
        <v>35</v>
      </c>
      <c r="H7" s="41" t="s">
        <v>35</v>
      </c>
      <c r="I7" s="41" t="s">
        <v>35</v>
      </c>
      <c r="K7" s="41" t="str">
        <f>سهام!C8</f>
        <v>1400/03/31</v>
      </c>
      <c r="M7" s="41" t="s">
        <v>3</v>
      </c>
      <c r="N7" s="41" t="s">
        <v>3</v>
      </c>
      <c r="O7" s="41" t="s">
        <v>3</v>
      </c>
      <c r="Q7" s="41" t="str">
        <f>سهام!Q8</f>
        <v>1400/04/31</v>
      </c>
      <c r="R7" s="41" t="s">
        <v>4</v>
      </c>
      <c r="S7" s="41" t="s">
        <v>4</v>
      </c>
    </row>
    <row r="8" spans="1:21" ht="30.75" thickBot="1">
      <c r="A8" s="41" t="s">
        <v>34</v>
      </c>
      <c r="C8" s="40" t="s">
        <v>36</v>
      </c>
      <c r="D8" s="12"/>
      <c r="E8" s="40" t="s">
        <v>37</v>
      </c>
      <c r="F8" s="12"/>
      <c r="G8" s="40" t="s">
        <v>38</v>
      </c>
      <c r="H8" s="12"/>
      <c r="I8" s="40" t="s">
        <v>23</v>
      </c>
      <c r="K8" s="40" t="s">
        <v>39</v>
      </c>
      <c r="M8" s="40" t="s">
        <v>40</v>
      </c>
      <c r="N8" s="12"/>
      <c r="O8" s="40" t="s">
        <v>41</v>
      </c>
      <c r="Q8" s="40" t="s">
        <v>39</v>
      </c>
      <c r="R8" s="12"/>
      <c r="S8" s="40" t="s">
        <v>33</v>
      </c>
    </row>
    <row r="9" spans="1:21" ht="21">
      <c r="A9" s="3" t="s">
        <v>45</v>
      </c>
      <c r="C9" s="4" t="s">
        <v>97</v>
      </c>
      <c r="E9" s="4" t="s">
        <v>42</v>
      </c>
      <c r="G9" s="4" t="s">
        <v>99</v>
      </c>
      <c r="I9" s="4">
        <v>0</v>
      </c>
      <c r="K9" s="4">
        <v>93729562</v>
      </c>
      <c r="M9" s="4">
        <v>792492</v>
      </c>
      <c r="O9" s="4">
        <v>420000</v>
      </c>
      <c r="Q9" s="4">
        <v>94102054</v>
      </c>
      <c r="S9" s="4" t="s">
        <v>187</v>
      </c>
    </row>
    <row r="10" spans="1:21" ht="21">
      <c r="A10" s="3" t="s">
        <v>44</v>
      </c>
      <c r="C10" s="4" t="s">
        <v>98</v>
      </c>
      <c r="E10" s="4" t="s">
        <v>42</v>
      </c>
      <c r="G10" s="4" t="s">
        <v>100</v>
      </c>
      <c r="I10" s="4">
        <v>0</v>
      </c>
      <c r="K10" s="4">
        <v>2524138249</v>
      </c>
      <c r="M10" s="4">
        <v>24799362250</v>
      </c>
      <c r="O10" s="4">
        <v>21831287783</v>
      </c>
      <c r="Q10" s="4">
        <v>5492212716</v>
      </c>
      <c r="S10" s="4" t="s">
        <v>188</v>
      </c>
    </row>
    <row r="11" spans="1:21" ht="21">
      <c r="A11" s="3" t="s">
        <v>103</v>
      </c>
      <c r="C11" s="4" t="s">
        <v>116</v>
      </c>
      <c r="E11" s="4" t="s">
        <v>42</v>
      </c>
      <c r="G11" s="4" t="s">
        <v>104</v>
      </c>
      <c r="I11" s="4">
        <v>0</v>
      </c>
      <c r="K11" s="4">
        <v>3474002</v>
      </c>
      <c r="M11" s="4">
        <v>25938</v>
      </c>
      <c r="O11" s="4">
        <v>420000</v>
      </c>
      <c r="Q11" s="4">
        <v>3079940</v>
      </c>
      <c r="S11" s="4" t="s">
        <v>119</v>
      </c>
    </row>
    <row r="12" spans="1:21" ht="21">
      <c r="A12" s="3" t="s">
        <v>106</v>
      </c>
      <c r="C12" s="4" t="s">
        <v>117</v>
      </c>
      <c r="E12" s="4" t="s">
        <v>43</v>
      </c>
      <c r="G12" s="4" t="s">
        <v>107</v>
      </c>
      <c r="I12" s="4">
        <v>0</v>
      </c>
      <c r="K12" s="4">
        <v>20000000</v>
      </c>
      <c r="M12" s="4">
        <v>0</v>
      </c>
      <c r="O12" s="4">
        <v>0</v>
      </c>
      <c r="Q12" s="4">
        <v>20000000</v>
      </c>
      <c r="S12" s="4" t="s">
        <v>121</v>
      </c>
    </row>
    <row r="13" spans="1:21" ht="21">
      <c r="A13" s="3" t="s">
        <v>189</v>
      </c>
      <c r="C13" s="4" t="s">
        <v>190</v>
      </c>
      <c r="E13" s="4" t="s">
        <v>43</v>
      </c>
      <c r="G13" s="4" t="s">
        <v>191</v>
      </c>
      <c r="I13" s="4">
        <v>0</v>
      </c>
      <c r="K13" s="20">
        <v>0</v>
      </c>
      <c r="M13" s="20">
        <v>200000</v>
      </c>
      <c r="O13" s="20">
        <v>0</v>
      </c>
      <c r="Q13" s="20">
        <v>200000</v>
      </c>
      <c r="S13" s="20" t="s">
        <v>119</v>
      </c>
    </row>
    <row r="14" spans="1:21" ht="21.75" thickBot="1">
      <c r="A14" s="32" t="s">
        <v>71</v>
      </c>
      <c r="B14" s="19"/>
      <c r="C14" s="20"/>
      <c r="D14" s="19"/>
      <c r="E14" s="20"/>
      <c r="F14" s="19"/>
      <c r="G14" s="20"/>
      <c r="H14" s="19"/>
      <c r="I14" s="20"/>
      <c r="J14" s="19"/>
      <c r="K14" s="7">
        <f>SUM(K9:K13)</f>
        <v>2641341813</v>
      </c>
      <c r="L14" s="19"/>
      <c r="M14" s="7">
        <f>SUM(M9:M13)</f>
        <v>24800380680</v>
      </c>
      <c r="N14" s="19"/>
      <c r="O14" s="7">
        <f>SUM(O9:O13)</f>
        <v>21832127783</v>
      </c>
      <c r="P14" s="19"/>
      <c r="Q14" s="7">
        <f>SUM(Q9:Q13)</f>
        <v>5609594710</v>
      </c>
      <c r="R14" s="19"/>
      <c r="S14" s="7">
        <f>SUM(S9:S13)</f>
        <v>0</v>
      </c>
    </row>
    <row r="15" spans="1:21" ht="19.5" thickTop="1"/>
  </sheetData>
  <mergeCells count="18">
    <mergeCell ref="C8"/>
    <mergeCell ref="E8"/>
    <mergeCell ref="G8"/>
    <mergeCell ref="I8"/>
    <mergeCell ref="C7:I7"/>
    <mergeCell ref="A5:U5"/>
    <mergeCell ref="A2:S2"/>
    <mergeCell ref="Q8"/>
    <mergeCell ref="S8"/>
    <mergeCell ref="Q7:S7"/>
    <mergeCell ref="A4:S4"/>
    <mergeCell ref="A3:S3"/>
    <mergeCell ref="K8"/>
    <mergeCell ref="K7"/>
    <mergeCell ref="M8"/>
    <mergeCell ref="O8"/>
    <mergeCell ref="M7:O7"/>
    <mergeCell ref="A7:A8"/>
  </mergeCells>
  <pageMargins left="0.7" right="0.7" top="0.75" bottom="0.75" header="0.3" footer="0.3"/>
  <pageSetup paperSize="9" scale="6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S13"/>
  <sheetViews>
    <sheetView rightToLeft="1" view="pageBreakPreview" zoomScaleNormal="100" zoomScaleSheetLayoutView="100" workbookViewId="0">
      <selection activeCell="C12" sqref="C12"/>
    </sheetView>
  </sheetViews>
  <sheetFormatPr defaultRowHeight="18.75"/>
  <cols>
    <col min="1" max="1" width="41.85546875" style="2" bestFit="1" customWidth="1"/>
    <col min="2" max="2" width="1" style="2" customWidth="1"/>
    <col min="3" max="3" width="20.5703125" style="2" bestFit="1" customWidth="1"/>
    <col min="4" max="4" width="1" style="2" customWidth="1"/>
    <col min="5" max="5" width="19.42578125" style="2" bestFit="1" customWidth="1"/>
    <col min="6" max="6" width="1" style="2" customWidth="1"/>
    <col min="7" max="7" width="11.5703125" style="2" bestFit="1" customWidth="1"/>
    <col min="8" max="8" width="1" style="2" customWidth="1"/>
    <col min="9" max="9" width="18.5703125" style="21" bestFit="1" customWidth="1"/>
    <col min="10" max="10" width="1" style="2" customWidth="1"/>
    <col min="11" max="11" width="15.85546875" style="21" bestFit="1" customWidth="1"/>
    <col min="12" max="12" width="1" style="2" customWidth="1"/>
    <col min="13" max="13" width="18.5703125" style="21" bestFit="1" customWidth="1"/>
    <col min="14" max="14" width="1" style="2" customWidth="1"/>
    <col min="15" max="15" width="20.7109375" style="21" bestFit="1" customWidth="1"/>
    <col min="16" max="16" width="1" style="2" customWidth="1"/>
    <col min="17" max="17" width="15.85546875" style="2" bestFit="1" customWidth="1"/>
    <col min="18" max="18" width="1" style="2" customWidth="1"/>
    <col min="19" max="19" width="16.28515625" style="2" bestFit="1" customWidth="1"/>
    <col min="20" max="20" width="1" style="2" customWidth="1"/>
    <col min="21" max="21" width="9.140625" style="2" customWidth="1"/>
    <col min="22" max="16384" width="9.140625" style="2"/>
  </cols>
  <sheetData>
    <row r="2" spans="1:19" ht="30">
      <c r="A2" s="35" t="str">
        <f>سهام!A1</f>
        <v>صندوق سرمایه‌گذاری مشترک گنجینه ارمغان الماس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</row>
    <row r="3" spans="1:19" ht="30">
      <c r="A3" s="35" t="s">
        <v>46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</row>
    <row r="4" spans="1:19" ht="30">
      <c r="A4" s="35" t="str">
        <f>سهام!A3</f>
        <v>برای ماه منتهی به 1400/04/31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</row>
    <row r="5" spans="1:19" customFormat="1" ht="25.5">
      <c r="A5" s="34" t="s">
        <v>89</v>
      </c>
      <c r="B5" s="34"/>
      <c r="C5" s="34"/>
      <c r="D5" s="34"/>
      <c r="E5" s="34"/>
      <c r="F5" s="34"/>
      <c r="G5" s="34"/>
      <c r="H5" s="34"/>
      <c r="I5" s="24"/>
      <c r="K5" s="22"/>
      <c r="M5" s="22"/>
      <c r="O5" s="22"/>
    </row>
    <row r="7" spans="1:19" ht="30.75" thickBot="1">
      <c r="A7" s="41" t="s">
        <v>47</v>
      </c>
      <c r="B7" s="41" t="s">
        <v>47</v>
      </c>
      <c r="C7" s="41" t="s">
        <v>47</v>
      </c>
      <c r="D7" s="41" t="s">
        <v>47</v>
      </c>
      <c r="E7" s="41" t="s">
        <v>47</v>
      </c>
      <c r="F7" s="41" t="s">
        <v>47</v>
      </c>
      <c r="G7" s="41" t="s">
        <v>47</v>
      </c>
      <c r="I7" s="41" t="s">
        <v>48</v>
      </c>
      <c r="J7" s="41" t="s">
        <v>48</v>
      </c>
      <c r="K7" s="41" t="s">
        <v>48</v>
      </c>
      <c r="L7" s="41" t="s">
        <v>48</v>
      </c>
      <c r="M7" s="41" t="s">
        <v>48</v>
      </c>
      <c r="O7" s="41" t="s">
        <v>49</v>
      </c>
      <c r="P7" s="41" t="s">
        <v>49</v>
      </c>
      <c r="Q7" s="41" t="s">
        <v>49</v>
      </c>
      <c r="R7" s="41" t="s">
        <v>49</v>
      </c>
      <c r="S7" s="41" t="s">
        <v>49</v>
      </c>
    </row>
    <row r="8" spans="1:19" ht="30.75" thickBot="1">
      <c r="A8" s="40" t="s">
        <v>50</v>
      </c>
      <c r="B8" s="12"/>
      <c r="C8" s="40" t="s">
        <v>51</v>
      </c>
      <c r="D8" s="12"/>
      <c r="E8" s="40" t="s">
        <v>22</v>
      </c>
      <c r="F8" s="12"/>
      <c r="G8" s="40" t="s">
        <v>23</v>
      </c>
      <c r="I8" s="47" t="s">
        <v>52</v>
      </c>
      <c r="J8" s="12"/>
      <c r="K8" s="47" t="s">
        <v>53</v>
      </c>
      <c r="L8" s="12"/>
      <c r="M8" s="47" t="s">
        <v>54</v>
      </c>
      <c r="O8" s="47" t="s">
        <v>52</v>
      </c>
      <c r="P8" s="12"/>
      <c r="Q8" s="40" t="s">
        <v>53</v>
      </c>
      <c r="R8" s="12"/>
      <c r="S8" s="40" t="s">
        <v>54</v>
      </c>
    </row>
    <row r="9" spans="1:19" ht="21">
      <c r="A9" s="3" t="s">
        <v>45</v>
      </c>
      <c r="C9" s="4">
        <v>1</v>
      </c>
      <c r="E9" s="4" t="s">
        <v>55</v>
      </c>
      <c r="G9" s="4">
        <v>0</v>
      </c>
      <c r="I9" s="4">
        <v>792492</v>
      </c>
      <c r="K9" s="4">
        <v>0</v>
      </c>
      <c r="M9" s="4">
        <v>792492</v>
      </c>
      <c r="O9" s="4">
        <v>3115839</v>
      </c>
      <c r="Q9" s="4">
        <v>0</v>
      </c>
      <c r="S9" s="4">
        <v>3115839</v>
      </c>
    </row>
    <row r="10" spans="1:19" ht="21">
      <c r="A10" s="3" t="s">
        <v>44</v>
      </c>
      <c r="C10" s="4">
        <v>27</v>
      </c>
      <c r="E10" s="4" t="s">
        <v>55</v>
      </c>
      <c r="G10" s="4">
        <v>0</v>
      </c>
      <c r="I10" s="4">
        <v>10472600</v>
      </c>
      <c r="K10" s="4">
        <v>0</v>
      </c>
      <c r="M10" s="4">
        <v>10472600</v>
      </c>
      <c r="O10" s="4">
        <v>23157702</v>
      </c>
      <c r="Q10" s="4">
        <v>0</v>
      </c>
      <c r="S10" s="4">
        <v>23157702</v>
      </c>
    </row>
    <row r="11" spans="1:19" ht="21">
      <c r="A11" s="3" t="s">
        <v>103</v>
      </c>
      <c r="C11" s="4">
        <v>17</v>
      </c>
      <c r="E11" s="4" t="s">
        <v>55</v>
      </c>
      <c r="G11" s="4">
        <v>0</v>
      </c>
      <c r="I11" s="4">
        <v>25938</v>
      </c>
      <c r="K11" s="4">
        <v>0</v>
      </c>
      <c r="M11" s="4">
        <v>25938</v>
      </c>
      <c r="O11" s="4">
        <v>115432</v>
      </c>
      <c r="Q11" s="4">
        <v>0</v>
      </c>
      <c r="S11" s="4">
        <v>115432</v>
      </c>
    </row>
    <row r="12" spans="1:19" ht="19.5" thickBot="1">
      <c r="A12" s="2" t="s">
        <v>71</v>
      </c>
      <c r="I12" s="23">
        <f>SUM(I9:I11)</f>
        <v>11291030</v>
      </c>
      <c r="K12" s="23">
        <f>SUM(K9:K11)</f>
        <v>0</v>
      </c>
      <c r="M12" s="23">
        <f>SUM(M9:M11)</f>
        <v>11291030</v>
      </c>
      <c r="O12" s="23">
        <f>SUM(O9:O11)</f>
        <v>26388973</v>
      </c>
      <c r="Q12" s="7">
        <f>SUM(Q9:Q11)</f>
        <v>0</v>
      </c>
      <c r="S12" s="7">
        <f>SUM(S9:S11)</f>
        <v>26388973</v>
      </c>
    </row>
    <row r="13" spans="1:19" ht="19.5" thickTop="1"/>
  </sheetData>
  <sortState ref="A9:S35">
    <sortCondition descending="1" ref="S9:S35"/>
  </sortState>
  <mergeCells count="17">
    <mergeCell ref="A2:S2"/>
    <mergeCell ref="Q8"/>
    <mergeCell ref="S8"/>
    <mergeCell ref="O7:S7"/>
    <mergeCell ref="A4:S4"/>
    <mergeCell ref="A3:S3"/>
    <mergeCell ref="I8"/>
    <mergeCell ref="K8"/>
    <mergeCell ref="M8"/>
    <mergeCell ref="I7:M7"/>
    <mergeCell ref="O8"/>
    <mergeCell ref="A8"/>
    <mergeCell ref="C8"/>
    <mergeCell ref="E8"/>
    <mergeCell ref="G8"/>
    <mergeCell ref="A7:G7"/>
    <mergeCell ref="A5:H5"/>
  </mergeCells>
  <pageMargins left="0.7" right="0.7" top="0.75" bottom="0.75" header="0.3" footer="0.3"/>
  <pageSetup paperSize="9" scale="62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V24"/>
  <sheetViews>
    <sheetView rightToLeft="1" view="pageBreakPreview" topLeftCell="B1" zoomScaleNormal="100" zoomScaleSheetLayoutView="100" workbookViewId="0">
      <selection activeCell="I10" sqref="I10"/>
    </sheetView>
  </sheetViews>
  <sheetFormatPr defaultRowHeight="18.75"/>
  <cols>
    <col min="1" max="1" width="26.140625" style="2" bestFit="1" customWidth="1"/>
    <col min="2" max="2" width="1" style="2" customWidth="1"/>
    <col min="3" max="3" width="15.42578125" style="2" bestFit="1" customWidth="1"/>
    <col min="4" max="4" width="1" style="2" customWidth="1"/>
    <col min="5" max="5" width="41" style="2" bestFit="1" customWidth="1"/>
    <col min="6" max="6" width="1" style="2" customWidth="1"/>
    <col min="7" max="7" width="27.85546875" style="2" bestFit="1" customWidth="1"/>
    <col min="8" max="8" width="1" style="2" customWidth="1"/>
    <col min="9" max="9" width="27.7109375" style="2" bestFit="1" customWidth="1"/>
    <col min="10" max="10" width="1" style="2" customWidth="1"/>
    <col min="11" max="11" width="15.85546875" style="2" bestFit="1" customWidth="1"/>
    <col min="12" max="12" width="1" style="2" customWidth="1"/>
    <col min="13" max="13" width="29.140625" style="2" bestFit="1" customWidth="1"/>
    <col min="14" max="14" width="1" style="2" customWidth="1"/>
    <col min="15" max="15" width="27.7109375" style="2" bestFit="1" customWidth="1"/>
    <col min="16" max="16" width="1" style="2" customWidth="1"/>
    <col min="17" max="17" width="18" style="21" bestFit="1" customWidth="1"/>
    <col min="18" max="18" width="1" style="2" customWidth="1"/>
    <col min="19" max="19" width="29.140625" style="2" bestFit="1" customWidth="1"/>
    <col min="20" max="20" width="1" style="2" customWidth="1"/>
    <col min="21" max="21" width="9.140625" style="2" customWidth="1"/>
    <col min="22" max="16384" width="9.140625" style="2"/>
  </cols>
  <sheetData>
    <row r="2" spans="1:22" ht="30">
      <c r="A2" s="35" t="str">
        <f>سهام!A1</f>
        <v>صندوق سرمایه‌گذاری مشترک گنجینه ارمغان الماس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</row>
    <row r="3" spans="1:22" ht="30">
      <c r="A3" s="35" t="s">
        <v>46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</row>
    <row r="4" spans="1:22" ht="30">
      <c r="A4" s="35" t="str">
        <f>سهام!A3</f>
        <v>برای ماه منتهی به 1400/04/31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</row>
    <row r="5" spans="1:22" s="17" customFormat="1" ht="25.5">
      <c r="A5" s="34" t="s">
        <v>66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</row>
    <row r="7" spans="1:22" ht="30.75" thickBot="1">
      <c r="A7" s="36" t="s">
        <v>1</v>
      </c>
      <c r="C7" s="41" t="s">
        <v>56</v>
      </c>
      <c r="D7" s="41" t="s">
        <v>56</v>
      </c>
      <c r="E7" s="41" t="s">
        <v>56</v>
      </c>
      <c r="F7" s="41" t="s">
        <v>56</v>
      </c>
      <c r="G7" s="41" t="s">
        <v>56</v>
      </c>
      <c r="I7" s="41" t="s">
        <v>48</v>
      </c>
      <c r="J7" s="41" t="s">
        <v>48</v>
      </c>
      <c r="K7" s="41" t="s">
        <v>48</v>
      </c>
      <c r="L7" s="41" t="s">
        <v>48</v>
      </c>
      <c r="M7" s="41" t="s">
        <v>48</v>
      </c>
      <c r="O7" s="41" t="s">
        <v>49</v>
      </c>
      <c r="P7" s="41" t="s">
        <v>49</v>
      </c>
      <c r="Q7" s="41" t="s">
        <v>49</v>
      </c>
      <c r="R7" s="41" t="s">
        <v>49</v>
      </c>
      <c r="S7" s="41" t="s">
        <v>49</v>
      </c>
    </row>
    <row r="8" spans="1:22" ht="30.75" thickBot="1">
      <c r="A8" s="41" t="s">
        <v>1</v>
      </c>
      <c r="C8" s="40" t="s">
        <v>57</v>
      </c>
      <c r="D8" s="12"/>
      <c r="E8" s="40" t="s">
        <v>58</v>
      </c>
      <c r="F8" s="12"/>
      <c r="G8" s="40" t="s">
        <v>59</v>
      </c>
      <c r="I8" s="40" t="s">
        <v>60</v>
      </c>
      <c r="J8" s="12"/>
      <c r="K8" s="40" t="s">
        <v>53</v>
      </c>
      <c r="L8" s="12"/>
      <c r="M8" s="40" t="s">
        <v>61</v>
      </c>
      <c r="O8" s="40" t="s">
        <v>60</v>
      </c>
      <c r="P8" s="12"/>
      <c r="Q8" s="47" t="s">
        <v>53</v>
      </c>
      <c r="R8" s="12"/>
      <c r="S8" s="40" t="s">
        <v>61</v>
      </c>
    </row>
    <row r="9" spans="1:22" ht="21">
      <c r="A9" s="3" t="s">
        <v>142</v>
      </c>
      <c r="C9" s="4" t="s">
        <v>150</v>
      </c>
      <c r="E9" s="4">
        <v>75000</v>
      </c>
      <c r="G9" s="4">
        <v>4500</v>
      </c>
      <c r="I9" s="4">
        <v>0</v>
      </c>
      <c r="K9" s="4">
        <v>0</v>
      </c>
      <c r="M9" s="4">
        <v>0</v>
      </c>
      <c r="O9" s="4">
        <v>337500000</v>
      </c>
      <c r="Q9" s="4">
        <v>0</v>
      </c>
      <c r="S9" s="4">
        <v>337500000</v>
      </c>
    </row>
    <row r="10" spans="1:22" ht="21">
      <c r="A10" s="3" t="s">
        <v>138</v>
      </c>
      <c r="C10" s="4" t="s">
        <v>192</v>
      </c>
      <c r="E10" s="4">
        <v>300000</v>
      </c>
      <c r="G10" s="4">
        <v>3000</v>
      </c>
      <c r="I10" s="4">
        <v>900000000</v>
      </c>
      <c r="K10" s="4">
        <v>126148410</v>
      </c>
      <c r="M10" s="4">
        <v>773851590</v>
      </c>
      <c r="O10" s="4">
        <v>900000000</v>
      </c>
      <c r="Q10" s="4">
        <v>126148410</v>
      </c>
      <c r="S10" s="4">
        <v>773851590</v>
      </c>
    </row>
    <row r="11" spans="1:22" ht="21">
      <c r="A11" s="3" t="s">
        <v>139</v>
      </c>
      <c r="C11" s="4" t="s">
        <v>193</v>
      </c>
      <c r="E11" s="4">
        <v>280000</v>
      </c>
      <c r="G11" s="4">
        <v>850</v>
      </c>
      <c r="I11" s="4">
        <v>238000000</v>
      </c>
      <c r="K11" s="4">
        <v>14252415</v>
      </c>
      <c r="M11" s="4">
        <v>223747585</v>
      </c>
      <c r="O11" s="4">
        <v>238000000</v>
      </c>
      <c r="Q11" s="4">
        <v>14252415</v>
      </c>
      <c r="S11" s="4">
        <v>223747585</v>
      </c>
    </row>
    <row r="12" spans="1:22" ht="21">
      <c r="A12" s="3" t="s">
        <v>113</v>
      </c>
      <c r="C12" s="4" t="s">
        <v>194</v>
      </c>
      <c r="E12" s="4">
        <v>400000</v>
      </c>
      <c r="G12" s="4">
        <v>600</v>
      </c>
      <c r="I12" s="4">
        <v>240000000</v>
      </c>
      <c r="K12" s="4">
        <v>9927774</v>
      </c>
      <c r="M12" s="4">
        <v>230072226</v>
      </c>
      <c r="O12" s="4">
        <v>240000000</v>
      </c>
      <c r="Q12" s="4">
        <v>9927774</v>
      </c>
      <c r="S12" s="4">
        <v>230072226</v>
      </c>
    </row>
    <row r="13" spans="1:22" ht="21">
      <c r="A13" s="3" t="s">
        <v>120</v>
      </c>
      <c r="C13" s="4" t="s">
        <v>151</v>
      </c>
      <c r="E13" s="4">
        <v>302918</v>
      </c>
      <c r="G13" s="4">
        <v>4650</v>
      </c>
      <c r="I13" s="4">
        <v>0</v>
      </c>
      <c r="K13" s="4">
        <v>0</v>
      </c>
      <c r="M13" s="4">
        <v>0</v>
      </c>
      <c r="O13" s="4">
        <v>1408568700</v>
      </c>
      <c r="Q13" s="4">
        <v>145355984</v>
      </c>
      <c r="S13" s="4">
        <v>1263212716</v>
      </c>
    </row>
    <row r="14" spans="1:22" ht="21">
      <c r="A14" s="3" t="s">
        <v>130</v>
      </c>
      <c r="C14" s="4" t="s">
        <v>195</v>
      </c>
      <c r="E14" s="4">
        <v>700000</v>
      </c>
      <c r="G14" s="4">
        <v>135</v>
      </c>
      <c r="I14" s="4">
        <v>94500000</v>
      </c>
      <c r="K14" s="4">
        <v>3909061</v>
      </c>
      <c r="M14" s="4">
        <v>90590939</v>
      </c>
      <c r="O14" s="4">
        <v>94500000</v>
      </c>
      <c r="Q14" s="4">
        <v>3909061</v>
      </c>
      <c r="S14" s="4">
        <v>90590939</v>
      </c>
    </row>
    <row r="15" spans="1:22" ht="21">
      <c r="A15" s="3" t="s">
        <v>126</v>
      </c>
      <c r="C15" s="4" t="s">
        <v>196</v>
      </c>
      <c r="E15" s="4">
        <v>573500</v>
      </c>
      <c r="G15" s="4">
        <v>800</v>
      </c>
      <c r="I15" s="4">
        <v>458800000</v>
      </c>
      <c r="K15" s="4">
        <v>29960051</v>
      </c>
      <c r="M15" s="4">
        <v>428839949</v>
      </c>
      <c r="O15" s="4">
        <v>458800000</v>
      </c>
      <c r="Q15" s="4">
        <v>29960051</v>
      </c>
      <c r="S15" s="4">
        <v>428839949</v>
      </c>
    </row>
    <row r="16" spans="1:22" ht="21">
      <c r="A16" s="3" t="s">
        <v>140</v>
      </c>
      <c r="C16" s="4" t="s">
        <v>197</v>
      </c>
      <c r="E16" s="4">
        <v>48172</v>
      </c>
      <c r="G16" s="4">
        <v>5200</v>
      </c>
      <c r="I16" s="4">
        <v>250494400</v>
      </c>
      <c r="K16" s="4">
        <v>35363915</v>
      </c>
      <c r="M16" s="4">
        <v>215130485</v>
      </c>
      <c r="O16" s="4">
        <v>250494400</v>
      </c>
      <c r="Q16" s="4">
        <v>35363915</v>
      </c>
      <c r="S16" s="4">
        <v>215130485</v>
      </c>
    </row>
    <row r="17" spans="1:19" ht="21">
      <c r="A17" s="3" t="s">
        <v>109</v>
      </c>
      <c r="C17" s="4" t="s">
        <v>198</v>
      </c>
      <c r="E17" s="4">
        <v>1741896</v>
      </c>
      <c r="G17" s="4">
        <v>66</v>
      </c>
      <c r="I17" s="4">
        <v>114965136</v>
      </c>
      <c r="K17" s="4">
        <v>16288417</v>
      </c>
      <c r="M17" s="4">
        <v>98676719</v>
      </c>
      <c r="O17" s="4">
        <v>114965136</v>
      </c>
      <c r="Q17" s="4">
        <v>16288417</v>
      </c>
      <c r="S17" s="4">
        <v>98676719</v>
      </c>
    </row>
    <row r="18" spans="1:19" ht="21">
      <c r="A18" s="3" t="s">
        <v>110</v>
      </c>
      <c r="C18" s="4" t="s">
        <v>199</v>
      </c>
      <c r="E18" s="4">
        <v>168000</v>
      </c>
      <c r="G18" s="4">
        <v>3850</v>
      </c>
      <c r="I18" s="4">
        <v>646800000</v>
      </c>
      <c r="K18" s="4">
        <v>90985992</v>
      </c>
      <c r="M18" s="4">
        <v>555814008</v>
      </c>
      <c r="O18" s="4">
        <v>646800000</v>
      </c>
      <c r="Q18" s="4">
        <v>90985992</v>
      </c>
      <c r="S18" s="4">
        <v>555814008</v>
      </c>
    </row>
    <row r="19" spans="1:19" ht="21">
      <c r="A19" s="3" t="s">
        <v>134</v>
      </c>
      <c r="C19" s="4" t="s">
        <v>145</v>
      </c>
      <c r="E19" s="4">
        <v>130000</v>
      </c>
      <c r="G19" s="4">
        <v>10000</v>
      </c>
      <c r="I19" s="4">
        <v>0</v>
      </c>
      <c r="K19" s="4">
        <v>0</v>
      </c>
      <c r="M19" s="4">
        <v>0</v>
      </c>
      <c r="O19" s="4">
        <v>1300000000</v>
      </c>
      <c r="Q19" s="4">
        <v>0</v>
      </c>
      <c r="S19" s="4">
        <v>1300000000</v>
      </c>
    </row>
    <row r="20" spans="1:19" ht="21">
      <c r="A20" s="3" t="s">
        <v>136</v>
      </c>
      <c r="C20" s="4" t="s">
        <v>146</v>
      </c>
      <c r="E20" s="4">
        <v>234000</v>
      </c>
      <c r="G20" s="4">
        <v>630</v>
      </c>
      <c r="I20" s="4">
        <v>0</v>
      </c>
      <c r="K20" s="4">
        <v>0</v>
      </c>
      <c r="M20" s="4">
        <v>0</v>
      </c>
      <c r="O20" s="4">
        <v>147420000</v>
      </c>
      <c r="Q20" s="4">
        <v>0</v>
      </c>
      <c r="S20" s="4">
        <v>147420000</v>
      </c>
    </row>
    <row r="21" spans="1:19" ht="21">
      <c r="A21" s="3" t="s">
        <v>129</v>
      </c>
      <c r="C21" s="4" t="s">
        <v>150</v>
      </c>
      <c r="E21" s="4">
        <v>1135</v>
      </c>
      <c r="G21" s="4">
        <v>2000</v>
      </c>
      <c r="I21" s="4">
        <v>0</v>
      </c>
      <c r="K21" s="4">
        <v>0</v>
      </c>
      <c r="M21" s="4">
        <v>0</v>
      </c>
      <c r="O21" s="4">
        <v>2270000</v>
      </c>
      <c r="Q21" s="4">
        <v>0</v>
      </c>
      <c r="S21" s="4">
        <v>2270000</v>
      </c>
    </row>
    <row r="22" spans="1:19" ht="21">
      <c r="A22" s="3" t="s">
        <v>128</v>
      </c>
      <c r="C22" s="4" t="s">
        <v>152</v>
      </c>
      <c r="E22" s="4">
        <v>119592</v>
      </c>
      <c r="G22" s="4">
        <v>10000</v>
      </c>
      <c r="I22" s="4">
        <v>0</v>
      </c>
      <c r="K22" s="4">
        <v>0</v>
      </c>
      <c r="M22" s="4">
        <v>0</v>
      </c>
      <c r="O22" s="4">
        <v>1195920000</v>
      </c>
      <c r="Q22" s="4">
        <v>39600000</v>
      </c>
      <c r="S22" s="4">
        <v>1156320000</v>
      </c>
    </row>
    <row r="23" spans="1:19" ht="21.75" thickBot="1">
      <c r="A23" s="3" t="s">
        <v>71</v>
      </c>
      <c r="I23" s="7">
        <f>SUM(I9:I22)</f>
        <v>2943559536</v>
      </c>
      <c r="K23" s="7">
        <f>SUM(K9:K22)</f>
        <v>326836035</v>
      </c>
      <c r="M23" s="7">
        <f>SUM(M9:M22)</f>
        <v>2616723501</v>
      </c>
      <c r="O23" s="7">
        <f>SUM(O9:O22)</f>
        <v>7335238236</v>
      </c>
      <c r="Q23" s="23">
        <f>SUM(Q9:Q22)</f>
        <v>511792019</v>
      </c>
      <c r="S23" s="7">
        <f>SUM(S9:S22)</f>
        <v>6823446217</v>
      </c>
    </row>
    <row r="24" spans="1:19" ht="19.5" thickTop="1"/>
  </sheetData>
  <sortState ref="A9:S15">
    <sortCondition descending="1" ref="S9:S15"/>
  </sortState>
  <mergeCells count="17">
    <mergeCell ref="A2:S2"/>
    <mergeCell ref="Q8"/>
    <mergeCell ref="S8"/>
    <mergeCell ref="O7:S7"/>
    <mergeCell ref="A4:S4"/>
    <mergeCell ref="A3:S3"/>
    <mergeCell ref="I8"/>
    <mergeCell ref="K8"/>
    <mergeCell ref="M8"/>
    <mergeCell ref="I7:M7"/>
    <mergeCell ref="O8"/>
    <mergeCell ref="A7:A8"/>
    <mergeCell ref="C8"/>
    <mergeCell ref="E8"/>
    <mergeCell ref="G8"/>
    <mergeCell ref="C7:G7"/>
    <mergeCell ref="A5:V5"/>
  </mergeCells>
  <pageMargins left="0.7" right="0.7" top="0.75" bottom="0.75" header="0.3" footer="0.3"/>
  <pageSetup paperSize="9" scale="4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Q40"/>
  <sheetViews>
    <sheetView rightToLeft="1" view="pageBreakPreview" topLeftCell="A3" zoomScaleNormal="100" zoomScaleSheetLayoutView="100" workbookViewId="0">
      <selection activeCell="A9" sqref="A9:Q38"/>
    </sheetView>
  </sheetViews>
  <sheetFormatPr defaultRowHeight="18.75"/>
  <cols>
    <col min="1" max="1" width="29.5703125" style="2" bestFit="1" customWidth="1"/>
    <col min="2" max="2" width="1" style="2" customWidth="1"/>
    <col min="3" max="3" width="11.5703125" style="2" bestFit="1" customWidth="1"/>
    <col min="4" max="4" width="1" style="2" customWidth="1"/>
    <col min="5" max="5" width="17" style="2" bestFit="1" customWidth="1"/>
    <col min="6" max="6" width="1" style="2" customWidth="1"/>
    <col min="7" max="7" width="16.7109375" style="2" bestFit="1" customWidth="1"/>
    <col min="8" max="8" width="1" style="2" customWidth="1"/>
    <col min="9" max="9" width="19.85546875" style="21" bestFit="1" customWidth="1"/>
    <col min="10" max="10" width="1" style="2" customWidth="1"/>
    <col min="11" max="11" width="11.5703125" style="2" bestFit="1" customWidth="1"/>
    <col min="12" max="12" width="1" style="2" customWidth="1"/>
    <col min="13" max="13" width="17" style="2" bestFit="1" customWidth="1"/>
    <col min="14" max="14" width="1" style="2" customWidth="1"/>
    <col min="15" max="15" width="16.7109375" style="2" bestFit="1" customWidth="1"/>
    <col min="16" max="16" width="1" style="2" customWidth="1"/>
    <col min="17" max="17" width="19.42578125" style="21" bestFit="1" customWidth="1"/>
    <col min="18" max="18" width="1" style="2" customWidth="1"/>
    <col min="19" max="19" width="9.140625" style="2" customWidth="1"/>
    <col min="20" max="20" width="9.140625" style="2"/>
    <col min="21" max="21" width="12.85546875" style="2" bestFit="1" customWidth="1"/>
    <col min="22" max="16384" width="9.140625" style="2"/>
  </cols>
  <sheetData>
    <row r="2" spans="1:17" ht="30">
      <c r="A2" s="35" t="str">
        <f>سهام!A1</f>
        <v>صندوق سرمایه‌گذاری مشترک گنجینه ارمغان الماس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</row>
    <row r="3" spans="1:17" ht="30">
      <c r="A3" s="35" t="s">
        <v>46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</row>
    <row r="4" spans="1:17" ht="30">
      <c r="A4" s="35" t="str">
        <f>سهام!A3</f>
        <v>برای ماه منتهی به 1400/04/31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</row>
    <row r="5" spans="1:17" customFormat="1" ht="25.5">
      <c r="A5" s="34" t="s">
        <v>90</v>
      </c>
      <c r="B5" s="34"/>
      <c r="C5" s="34"/>
      <c r="D5" s="34"/>
      <c r="E5" s="34"/>
      <c r="F5" s="34"/>
      <c r="G5" s="34"/>
      <c r="H5" s="34"/>
      <c r="I5" s="22"/>
      <c r="Q5" s="22"/>
    </row>
    <row r="7" spans="1:17" s="29" customFormat="1" thickBot="1">
      <c r="A7" s="50" t="s">
        <v>1</v>
      </c>
      <c r="C7" s="42" t="s">
        <v>48</v>
      </c>
      <c r="D7" s="42" t="s">
        <v>48</v>
      </c>
      <c r="E7" s="42" t="s">
        <v>48</v>
      </c>
      <c r="F7" s="42" t="s">
        <v>48</v>
      </c>
      <c r="G7" s="42" t="s">
        <v>48</v>
      </c>
      <c r="H7" s="42" t="s">
        <v>48</v>
      </c>
      <c r="I7" s="42" t="s">
        <v>48</v>
      </c>
      <c r="K7" s="42" t="s">
        <v>49</v>
      </c>
      <c r="L7" s="42" t="s">
        <v>49</v>
      </c>
      <c r="M7" s="42" t="s">
        <v>49</v>
      </c>
      <c r="N7" s="42" t="s">
        <v>49</v>
      </c>
      <c r="O7" s="42" t="s">
        <v>49</v>
      </c>
      <c r="P7" s="42" t="s">
        <v>49</v>
      </c>
      <c r="Q7" s="42" t="s">
        <v>49</v>
      </c>
    </row>
    <row r="8" spans="1:17" s="29" customFormat="1" ht="54" customHeight="1" thickBot="1">
      <c r="A8" s="42" t="s">
        <v>1</v>
      </c>
      <c r="C8" s="48" t="s">
        <v>5</v>
      </c>
      <c r="D8" s="31"/>
      <c r="E8" s="48" t="s">
        <v>62</v>
      </c>
      <c r="F8" s="31"/>
      <c r="G8" s="48" t="s">
        <v>63</v>
      </c>
      <c r="H8" s="31"/>
      <c r="I8" s="49" t="s">
        <v>64</v>
      </c>
      <c r="K8" s="48" t="s">
        <v>5</v>
      </c>
      <c r="L8" s="31"/>
      <c r="M8" s="48" t="s">
        <v>62</v>
      </c>
      <c r="N8" s="31"/>
      <c r="O8" s="48" t="s">
        <v>63</v>
      </c>
      <c r="P8" s="31"/>
      <c r="Q8" s="49" t="s">
        <v>64</v>
      </c>
    </row>
    <row r="9" spans="1:17" ht="21">
      <c r="A9" s="3" t="s">
        <v>173</v>
      </c>
      <c r="C9" s="4">
        <v>500000</v>
      </c>
      <c r="E9" s="4">
        <v>6390250425</v>
      </c>
      <c r="G9" s="4">
        <v>6307722199</v>
      </c>
      <c r="I9" s="4">
        <v>82528226</v>
      </c>
      <c r="K9" s="4">
        <v>500000</v>
      </c>
      <c r="M9" s="4">
        <v>6390250425</v>
      </c>
      <c r="O9" s="4">
        <v>6307722199</v>
      </c>
      <c r="Q9" s="4">
        <v>82528226</v>
      </c>
    </row>
    <row r="10" spans="1:17" ht="21">
      <c r="A10" s="3" t="s">
        <v>102</v>
      </c>
      <c r="C10" s="4">
        <v>9000</v>
      </c>
      <c r="E10" s="4">
        <v>638597601</v>
      </c>
      <c r="G10" s="4">
        <v>639841157</v>
      </c>
      <c r="I10" s="4">
        <v>-1243556</v>
      </c>
      <c r="K10" s="4">
        <v>9000</v>
      </c>
      <c r="M10" s="4">
        <v>638597601</v>
      </c>
      <c r="O10" s="4">
        <v>625996589</v>
      </c>
      <c r="Q10" s="4">
        <v>12601012</v>
      </c>
    </row>
    <row r="11" spans="1:17" ht="21">
      <c r="A11" s="3" t="s">
        <v>134</v>
      </c>
      <c r="C11" s="4">
        <v>130000</v>
      </c>
      <c r="E11" s="4">
        <v>10440208935</v>
      </c>
      <c r="G11" s="4">
        <v>9133729020</v>
      </c>
      <c r="I11" s="4">
        <v>1306479915</v>
      </c>
      <c r="K11" s="4">
        <v>130000</v>
      </c>
      <c r="M11" s="4">
        <v>10440208935</v>
      </c>
      <c r="O11" s="4">
        <v>10622301257</v>
      </c>
      <c r="Q11" s="4">
        <v>-182092322</v>
      </c>
    </row>
    <row r="12" spans="1:17" ht="21">
      <c r="A12" s="3" t="s">
        <v>185</v>
      </c>
      <c r="C12" s="4">
        <v>200000</v>
      </c>
      <c r="E12" s="4">
        <v>6514407270</v>
      </c>
      <c r="G12" s="4">
        <v>5443395809</v>
      </c>
      <c r="I12" s="4">
        <v>1071011461</v>
      </c>
      <c r="K12" s="4">
        <v>200000</v>
      </c>
      <c r="M12" s="4">
        <v>6514407270</v>
      </c>
      <c r="O12" s="4">
        <v>5443395809</v>
      </c>
      <c r="Q12" s="4">
        <v>1071011461</v>
      </c>
    </row>
    <row r="13" spans="1:17" ht="21">
      <c r="A13" s="3" t="s">
        <v>175</v>
      </c>
      <c r="C13" s="4">
        <v>642215</v>
      </c>
      <c r="E13" s="4">
        <v>6613759982</v>
      </c>
      <c r="G13" s="4">
        <v>6539690574</v>
      </c>
      <c r="I13" s="4">
        <v>74069408</v>
      </c>
      <c r="K13" s="4">
        <v>642215</v>
      </c>
      <c r="M13" s="4">
        <v>6613759982</v>
      </c>
      <c r="O13" s="4">
        <v>6539690574</v>
      </c>
      <c r="Q13" s="4">
        <v>74069408</v>
      </c>
    </row>
    <row r="14" spans="1:17" ht="21">
      <c r="A14" s="3" t="s">
        <v>135</v>
      </c>
      <c r="C14" s="4">
        <v>800000</v>
      </c>
      <c r="E14" s="4">
        <v>4386543840</v>
      </c>
      <c r="G14" s="4">
        <v>3598461000</v>
      </c>
      <c r="I14" s="4">
        <v>788082840</v>
      </c>
      <c r="K14" s="4">
        <v>800000</v>
      </c>
      <c r="M14" s="4">
        <v>4386543840</v>
      </c>
      <c r="O14" s="4">
        <v>4253347116</v>
      </c>
      <c r="Q14" s="4">
        <v>133196724</v>
      </c>
    </row>
    <row r="15" spans="1:17" ht="21">
      <c r="A15" s="3" t="s">
        <v>110</v>
      </c>
      <c r="C15" s="4">
        <v>786721</v>
      </c>
      <c r="E15" s="4">
        <v>2924047597</v>
      </c>
      <c r="G15" s="4">
        <v>3566884485</v>
      </c>
      <c r="I15" s="4">
        <v>-642836887</v>
      </c>
      <c r="K15" s="4">
        <v>786721</v>
      </c>
      <c r="M15" s="4">
        <v>2924047597</v>
      </c>
      <c r="O15" s="4">
        <v>4859711707</v>
      </c>
      <c r="Q15" s="4">
        <v>-1935664109</v>
      </c>
    </row>
    <row r="16" spans="1:17" ht="21">
      <c r="A16" s="3" t="s">
        <v>112</v>
      </c>
      <c r="C16" s="4">
        <v>83240</v>
      </c>
      <c r="E16" s="4">
        <v>10794048984</v>
      </c>
      <c r="G16" s="4">
        <v>8974492548</v>
      </c>
      <c r="I16" s="4">
        <v>1819556436</v>
      </c>
      <c r="K16" s="4">
        <v>83240</v>
      </c>
      <c r="M16" s="4">
        <v>10794048984</v>
      </c>
      <c r="O16" s="4">
        <v>8666091264</v>
      </c>
      <c r="Q16" s="4">
        <v>2127957720</v>
      </c>
    </row>
    <row r="17" spans="1:17" ht="21">
      <c r="A17" s="3" t="s">
        <v>129</v>
      </c>
      <c r="C17" s="4">
        <v>3973</v>
      </c>
      <c r="E17" s="4">
        <v>72719577</v>
      </c>
      <c r="G17" s="4">
        <v>59213774</v>
      </c>
      <c r="I17" s="4">
        <v>13505803</v>
      </c>
      <c r="K17" s="4">
        <v>3973</v>
      </c>
      <c r="M17" s="4">
        <v>72719577</v>
      </c>
      <c r="O17" s="4">
        <v>75465040</v>
      </c>
      <c r="Q17" s="4">
        <v>-2745462</v>
      </c>
    </row>
    <row r="18" spans="1:17" ht="21">
      <c r="A18" s="3" t="s">
        <v>128</v>
      </c>
      <c r="C18" s="4">
        <v>79592</v>
      </c>
      <c r="E18" s="4">
        <v>5385591366</v>
      </c>
      <c r="G18" s="4">
        <v>4370323264</v>
      </c>
      <c r="I18" s="4">
        <v>1015268102</v>
      </c>
      <c r="K18" s="4">
        <v>79592</v>
      </c>
      <c r="M18" s="4">
        <v>5385591366</v>
      </c>
      <c r="O18" s="4">
        <v>5501558224</v>
      </c>
      <c r="Q18" s="4">
        <v>-115966857</v>
      </c>
    </row>
    <row r="19" spans="1:17" ht="21">
      <c r="A19" s="3" t="s">
        <v>179</v>
      </c>
      <c r="C19" s="4">
        <v>470728</v>
      </c>
      <c r="E19" s="4">
        <v>10472210028</v>
      </c>
      <c r="G19" s="4">
        <v>9985474416</v>
      </c>
      <c r="I19" s="4">
        <v>486735612</v>
      </c>
      <c r="K19" s="4">
        <v>470728</v>
      </c>
      <c r="M19" s="4">
        <v>10472210028</v>
      </c>
      <c r="O19" s="4">
        <v>9985474416</v>
      </c>
      <c r="Q19" s="4">
        <v>486735612</v>
      </c>
    </row>
    <row r="20" spans="1:17" ht="21">
      <c r="A20" s="3" t="s">
        <v>142</v>
      </c>
      <c r="C20" s="4">
        <v>139860</v>
      </c>
      <c r="E20" s="4">
        <v>5053661729</v>
      </c>
      <c r="G20" s="4">
        <v>4342267557</v>
      </c>
      <c r="I20" s="4">
        <v>711394172</v>
      </c>
      <c r="K20" s="4">
        <v>139860</v>
      </c>
      <c r="M20" s="4">
        <v>5053661729</v>
      </c>
      <c r="O20" s="4">
        <v>3134231053</v>
      </c>
      <c r="Q20" s="4">
        <v>1919430676</v>
      </c>
    </row>
    <row r="21" spans="1:17" ht="21">
      <c r="A21" s="3" t="s">
        <v>177</v>
      </c>
      <c r="C21" s="4">
        <v>791365</v>
      </c>
      <c r="E21" s="4">
        <v>14002483532</v>
      </c>
      <c r="G21" s="4">
        <v>13432432323</v>
      </c>
      <c r="I21" s="4">
        <v>570051209</v>
      </c>
      <c r="K21" s="4">
        <v>791365</v>
      </c>
      <c r="M21" s="4">
        <v>14002483532</v>
      </c>
      <c r="O21" s="4">
        <v>13432432323</v>
      </c>
      <c r="Q21" s="4">
        <v>570051209</v>
      </c>
    </row>
    <row r="22" spans="1:17" ht="21">
      <c r="A22" s="3" t="s">
        <v>138</v>
      </c>
      <c r="C22" s="4">
        <v>300000</v>
      </c>
      <c r="E22" s="4">
        <v>12241725750</v>
      </c>
      <c r="G22" s="4">
        <v>12249983678</v>
      </c>
      <c r="I22" s="4">
        <v>-8257928</v>
      </c>
      <c r="K22" s="4">
        <v>300000</v>
      </c>
      <c r="M22" s="4">
        <v>12241725750</v>
      </c>
      <c r="O22" s="4">
        <v>11983655746</v>
      </c>
      <c r="Q22" s="4">
        <v>258070004</v>
      </c>
    </row>
    <row r="23" spans="1:17" ht="21">
      <c r="A23" s="3" t="s">
        <v>139</v>
      </c>
      <c r="C23" s="4">
        <v>280000</v>
      </c>
      <c r="E23" s="4">
        <v>5753163780</v>
      </c>
      <c r="G23" s="4">
        <v>6259731660</v>
      </c>
      <c r="I23" s="4">
        <v>-506567880</v>
      </c>
      <c r="K23" s="4">
        <v>280000</v>
      </c>
      <c r="M23" s="4">
        <v>5753163780</v>
      </c>
      <c r="O23" s="4">
        <v>4696153929</v>
      </c>
      <c r="Q23" s="4">
        <v>1057009851</v>
      </c>
    </row>
    <row r="24" spans="1:17" ht="21">
      <c r="A24" s="3" t="s">
        <v>113</v>
      </c>
      <c r="C24" s="4">
        <v>435847</v>
      </c>
      <c r="E24" s="4">
        <v>4245886361</v>
      </c>
      <c r="G24" s="4">
        <v>3483359831</v>
      </c>
      <c r="I24" s="4">
        <v>762526530</v>
      </c>
      <c r="K24" s="4">
        <v>435847</v>
      </c>
      <c r="M24" s="4">
        <v>4245886361</v>
      </c>
      <c r="O24" s="4">
        <v>3966166780</v>
      </c>
      <c r="Q24" s="4">
        <v>279719581</v>
      </c>
    </row>
    <row r="25" spans="1:17" ht="21">
      <c r="A25" s="3" t="s">
        <v>120</v>
      </c>
      <c r="C25" s="4">
        <v>302918</v>
      </c>
      <c r="E25" s="4">
        <v>13240054598</v>
      </c>
      <c r="G25" s="4">
        <v>11448416552</v>
      </c>
      <c r="I25" s="4">
        <v>1791638046</v>
      </c>
      <c r="K25" s="4">
        <v>302918</v>
      </c>
      <c r="M25" s="4">
        <v>13240054598</v>
      </c>
      <c r="O25" s="4">
        <v>14219501591</v>
      </c>
      <c r="Q25" s="4">
        <v>-979446992</v>
      </c>
    </row>
    <row r="26" spans="1:17" ht="21">
      <c r="A26" s="3" t="s">
        <v>130</v>
      </c>
      <c r="C26" s="4">
        <v>450000</v>
      </c>
      <c r="E26" s="4">
        <v>5372343225</v>
      </c>
      <c r="G26" s="4">
        <v>2252780219</v>
      </c>
      <c r="I26" s="4">
        <v>3119563006</v>
      </c>
      <c r="K26" s="4">
        <v>450000</v>
      </c>
      <c r="M26" s="4">
        <v>5372343225</v>
      </c>
      <c r="O26" s="4">
        <v>6415920690</v>
      </c>
      <c r="Q26" s="4">
        <v>-1043577465</v>
      </c>
    </row>
    <row r="27" spans="1:17" ht="21">
      <c r="A27" s="3" t="s">
        <v>181</v>
      </c>
      <c r="C27" s="4">
        <v>251605</v>
      </c>
      <c r="E27" s="4">
        <v>14961457583</v>
      </c>
      <c r="G27" s="4">
        <v>13780365643</v>
      </c>
      <c r="I27" s="4">
        <v>1181091940</v>
      </c>
      <c r="K27" s="4">
        <v>251605</v>
      </c>
      <c r="M27" s="4">
        <v>14961457583</v>
      </c>
      <c r="O27" s="4">
        <v>13780365643</v>
      </c>
      <c r="Q27" s="4">
        <v>1181091940</v>
      </c>
    </row>
    <row r="28" spans="1:17" ht="21">
      <c r="A28" s="3" t="s">
        <v>126</v>
      </c>
      <c r="C28" s="4">
        <v>423500</v>
      </c>
      <c r="E28" s="4">
        <v>6424157470</v>
      </c>
      <c r="G28" s="4">
        <v>6410489875</v>
      </c>
      <c r="I28" s="4">
        <v>13667595</v>
      </c>
      <c r="K28" s="4">
        <v>423500</v>
      </c>
      <c r="M28" s="4">
        <v>6424157470</v>
      </c>
      <c r="O28" s="4">
        <v>6478841138</v>
      </c>
      <c r="Q28" s="4">
        <v>-54683667</v>
      </c>
    </row>
    <row r="29" spans="1:17" ht="21">
      <c r="A29" s="3" t="s">
        <v>140</v>
      </c>
      <c r="C29" s="4">
        <v>48172</v>
      </c>
      <c r="E29" s="4">
        <v>2187404003</v>
      </c>
      <c r="G29" s="4">
        <v>1647697660</v>
      </c>
      <c r="I29" s="4">
        <v>539706343</v>
      </c>
      <c r="K29" s="4">
        <v>48172</v>
      </c>
      <c r="M29" s="4">
        <v>2187404003</v>
      </c>
      <c r="O29" s="4">
        <v>2222725210</v>
      </c>
      <c r="Q29" s="4">
        <v>-35321206</v>
      </c>
    </row>
    <row r="30" spans="1:17" ht="21">
      <c r="A30" s="3" t="s">
        <v>109</v>
      </c>
      <c r="C30" s="4">
        <v>1741896</v>
      </c>
      <c r="E30" s="4">
        <v>6676786307</v>
      </c>
      <c r="G30" s="4">
        <v>6655733108</v>
      </c>
      <c r="I30" s="4">
        <v>21053199</v>
      </c>
      <c r="K30" s="4">
        <v>1741896</v>
      </c>
      <c r="M30" s="4">
        <v>6676786307</v>
      </c>
      <c r="O30" s="4">
        <v>7462901708</v>
      </c>
      <c r="Q30" s="4">
        <v>-786115400</v>
      </c>
    </row>
    <row r="31" spans="1:17" ht="21">
      <c r="A31" s="3" t="s">
        <v>141</v>
      </c>
      <c r="C31" s="4">
        <v>1107324</v>
      </c>
      <c r="E31" s="4">
        <v>7551044996</v>
      </c>
      <c r="G31" s="4">
        <v>6659449304</v>
      </c>
      <c r="I31" s="4">
        <v>891595692</v>
      </c>
      <c r="K31" s="4">
        <v>1107324</v>
      </c>
      <c r="M31" s="4">
        <v>7551044996</v>
      </c>
      <c r="O31" s="4">
        <v>8508174050</v>
      </c>
      <c r="Q31" s="4">
        <v>-957129053</v>
      </c>
    </row>
    <row r="32" spans="1:17" ht="21">
      <c r="A32" s="3" t="s">
        <v>183</v>
      </c>
      <c r="C32" s="4">
        <v>131201</v>
      </c>
      <c r="E32" s="4">
        <v>12185304099</v>
      </c>
      <c r="G32" s="4">
        <v>9893632108</v>
      </c>
      <c r="I32" s="4">
        <v>2291671991</v>
      </c>
      <c r="K32" s="4">
        <v>131201</v>
      </c>
      <c r="M32" s="4">
        <v>12185304099</v>
      </c>
      <c r="O32" s="4">
        <v>9893632108</v>
      </c>
      <c r="Q32" s="4">
        <v>2291671991</v>
      </c>
    </row>
    <row r="33" spans="1:17" ht="21">
      <c r="A33" s="3" t="s">
        <v>143</v>
      </c>
      <c r="C33" s="4">
        <v>0</v>
      </c>
      <c r="E33" s="4">
        <v>0</v>
      </c>
      <c r="G33" s="4">
        <v>-2909342405</v>
      </c>
      <c r="I33" s="4">
        <v>2909342405</v>
      </c>
      <c r="K33" s="4">
        <v>0</v>
      </c>
      <c r="M33" s="4">
        <v>0</v>
      </c>
      <c r="O33" s="4">
        <v>0</v>
      </c>
      <c r="Q33" s="4">
        <v>0</v>
      </c>
    </row>
    <row r="34" spans="1:17" ht="21">
      <c r="A34" s="3" t="s">
        <v>111</v>
      </c>
      <c r="C34" s="4">
        <v>0</v>
      </c>
      <c r="E34" s="4">
        <v>0</v>
      </c>
      <c r="G34" s="4">
        <v>-617152207</v>
      </c>
      <c r="I34" s="4">
        <v>617152207</v>
      </c>
      <c r="K34" s="4">
        <v>0</v>
      </c>
      <c r="M34" s="4">
        <v>0</v>
      </c>
      <c r="O34" s="4">
        <v>0</v>
      </c>
      <c r="Q34" s="4">
        <v>0</v>
      </c>
    </row>
    <row r="35" spans="1:17" ht="21">
      <c r="A35" s="3" t="s">
        <v>136</v>
      </c>
      <c r="C35" s="4">
        <v>0</v>
      </c>
      <c r="E35" s="4">
        <v>0</v>
      </c>
      <c r="G35" s="4">
        <v>411849472</v>
      </c>
      <c r="I35" s="4">
        <v>-411849472</v>
      </c>
      <c r="K35" s="4">
        <v>0</v>
      </c>
      <c r="M35" s="4">
        <v>0</v>
      </c>
      <c r="O35" s="4">
        <v>0</v>
      </c>
      <c r="Q35" s="4">
        <v>0</v>
      </c>
    </row>
    <row r="36" spans="1:17" ht="21">
      <c r="A36" s="3" t="s">
        <v>114</v>
      </c>
      <c r="C36" s="4">
        <v>0</v>
      </c>
      <c r="E36" s="4">
        <v>0</v>
      </c>
      <c r="G36" s="4">
        <v>-1267121499</v>
      </c>
      <c r="I36" s="4">
        <v>1267121499</v>
      </c>
      <c r="K36" s="4">
        <v>0</v>
      </c>
      <c r="M36" s="4">
        <v>0</v>
      </c>
      <c r="O36" s="4">
        <v>0</v>
      </c>
      <c r="Q36" s="4">
        <v>0</v>
      </c>
    </row>
    <row r="37" spans="1:17" ht="21">
      <c r="A37" s="3" t="s">
        <v>108</v>
      </c>
      <c r="C37" s="4">
        <v>0</v>
      </c>
      <c r="E37" s="4">
        <v>0</v>
      </c>
      <c r="G37" s="4">
        <v>-167026467</v>
      </c>
      <c r="I37" s="4">
        <v>167026467</v>
      </c>
      <c r="K37" s="4">
        <v>0</v>
      </c>
      <c r="M37" s="4">
        <v>0</v>
      </c>
      <c r="O37" s="4">
        <v>0</v>
      </c>
      <c r="Q37" s="4">
        <v>0</v>
      </c>
    </row>
    <row r="38" spans="1:17" ht="21">
      <c r="A38" s="3" t="s">
        <v>105</v>
      </c>
      <c r="C38" s="4">
        <v>0</v>
      </c>
      <c r="E38" s="4">
        <v>0</v>
      </c>
      <c r="G38" s="4">
        <v>-1159937062</v>
      </c>
      <c r="I38" s="4">
        <v>1159937062</v>
      </c>
      <c r="K38" s="4">
        <v>0</v>
      </c>
      <c r="M38" s="4">
        <v>0</v>
      </c>
      <c r="O38" s="4">
        <v>0</v>
      </c>
      <c r="Q38" s="4">
        <v>0</v>
      </c>
    </row>
    <row r="39" spans="1:17" ht="19.5" thickBot="1">
      <c r="A39" s="2" t="s">
        <v>71</v>
      </c>
      <c r="C39"/>
      <c r="E39" s="7">
        <f>SUM(E9:E38)</f>
        <v>174527859038</v>
      </c>
      <c r="G39" s="7">
        <f>SUM(G9:G38)</f>
        <v>151426837596</v>
      </c>
      <c r="I39" s="23">
        <f>SUM(I9:I38)</f>
        <v>23101021443</v>
      </c>
      <c r="K39" s="7">
        <f>SUM(K9:K38)</f>
        <v>10109157</v>
      </c>
      <c r="M39" s="7">
        <f>SUM(M9:M38)</f>
        <v>174527859038</v>
      </c>
      <c r="O39" s="7">
        <f>SUM(O9:O38)</f>
        <v>169075456164</v>
      </c>
      <c r="Q39" s="23">
        <f>SUM(Q9:Q38)</f>
        <v>5452402882</v>
      </c>
    </row>
    <row r="40" spans="1:17" ht="19.5" thickTop="1"/>
  </sheetData>
  <sortState ref="A9:Q36">
    <sortCondition descending="1" ref="Q9:Q36"/>
  </sortState>
  <mergeCells count="15">
    <mergeCell ref="A4:Q4"/>
    <mergeCell ref="A3:Q3"/>
    <mergeCell ref="A2:Q2"/>
    <mergeCell ref="K8"/>
    <mergeCell ref="M8"/>
    <mergeCell ref="O8"/>
    <mergeCell ref="Q8"/>
    <mergeCell ref="K7:Q7"/>
    <mergeCell ref="A7:A8"/>
    <mergeCell ref="C8"/>
    <mergeCell ref="E8"/>
    <mergeCell ref="G8"/>
    <mergeCell ref="I8"/>
    <mergeCell ref="C7:I7"/>
    <mergeCell ref="A5:H5"/>
  </mergeCells>
  <pageMargins left="0.7" right="0.7" top="0.75" bottom="0.75" header="0.3" footer="0.3"/>
  <pageSetup paperSize="9" scale="5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14</vt:i4>
      </vt:variant>
    </vt:vector>
  </HeadingPairs>
  <TitlesOfParts>
    <vt:vector size="29" baseType="lpstr">
      <vt:lpstr>سهام</vt:lpstr>
      <vt:lpstr>تبعی</vt:lpstr>
      <vt:lpstr>اوراق مشارکت</vt:lpstr>
      <vt:lpstr> تعدیل قیمت </vt:lpstr>
      <vt:lpstr>گواهی سپرده </vt:lpstr>
      <vt:lpstr>سپرده </vt:lpstr>
      <vt:lpstr>سود اوراق بهادار و سپرده بانکی </vt:lpstr>
      <vt:lpstr>درآمد سود سهام </vt:lpstr>
      <vt:lpstr>درآمد ناشی از تغییر قیمت اوراق </vt:lpstr>
      <vt:lpstr>درآمد ناشی از فروش </vt:lpstr>
      <vt:lpstr>سرمایه‌گذاری در سهام </vt:lpstr>
      <vt:lpstr>سرمایه‌گذاری در اوراق بهادار </vt:lpstr>
      <vt:lpstr>درآمد سپرده بانکی </vt:lpstr>
      <vt:lpstr>سایر درآمدها </vt:lpstr>
      <vt:lpstr>جمع درآمدها</vt:lpstr>
      <vt:lpstr>'اوراق مشارکت'!Print_Area</vt:lpstr>
      <vt:lpstr>تبعی!Print_Area</vt:lpstr>
      <vt:lpstr>'جمع درآمدها'!Print_Area</vt:lpstr>
      <vt:lpstr>'درآمد سپرده بانکی '!Print_Area</vt:lpstr>
      <vt:lpstr>'درآمد سود سهام '!Print_Area</vt:lpstr>
      <vt:lpstr>'درآمد ناشی از تغییر قیمت اوراق '!Print_Area</vt:lpstr>
      <vt:lpstr>'درآمد ناشی از فروش '!Print_Area</vt:lpstr>
      <vt:lpstr>'سایر درآمدها '!Print_Area</vt:lpstr>
      <vt:lpstr>'سپرده '!Print_Area</vt:lpstr>
      <vt:lpstr>'سرمایه‌گذاری در اوراق بهادار '!Print_Area</vt:lpstr>
      <vt:lpstr>'سرمایه‌گذاری در سهام '!Print_Area</vt:lpstr>
      <vt:lpstr>سهام!Print_Area</vt:lpstr>
      <vt:lpstr>'سود اوراق بهادار و سپرده بانکی '!Print_Area</vt:lpstr>
      <vt:lpstr>'گواهی سپرده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Almas10</dc:creator>
  <cp:lastModifiedBy>Almas</cp:lastModifiedBy>
  <cp:lastPrinted>2021-07-31T07:22:50Z</cp:lastPrinted>
  <dcterms:created xsi:type="dcterms:W3CDTF">2019-12-01T07:29:58Z</dcterms:created>
  <dcterms:modified xsi:type="dcterms:W3CDTF">2021-07-31T07:29:53Z</dcterms:modified>
</cp:coreProperties>
</file>