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خرداد 1400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'!$A$9:$Q$26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'!$A$1:$S$16</definedName>
    <definedName name="_xlnm.Print_Area" localSheetId="8">'درآمد ناشی از تغییر قیمت اوراق '!$A$1:$Q$34</definedName>
    <definedName name="_xlnm.Print_Area" localSheetId="9">'درآمد ناشی از فروش '!$A$1:$Q$28</definedName>
    <definedName name="_xlnm.Print_Area" localSheetId="13">'سایر درآمدها '!$A$1:$F$13</definedName>
    <definedName name="_xlnm.Print_Area" localSheetId="5">'سپرده '!$A$1:$S$14</definedName>
    <definedName name="_xlnm.Print_Area" localSheetId="11">'سرمایه‌گذاری در اوراق بهادار '!$A$1:$Q$12</definedName>
    <definedName name="_xlnm.Print_Area" localSheetId="10">'سرمایه‌گذاری در سهام '!$A$1:$U$39</definedName>
    <definedName name="_xlnm.Print_Area" localSheetId="6">'سود اوراق بهادار و سپرده بانکی '!$A$1:$S$13</definedName>
    <definedName name="_xlnm.Print_Area" localSheetId="0">سهام!$A$1:$Y$38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27" i="10" l="1"/>
  <c r="E27" i="10"/>
  <c r="G27" i="10"/>
  <c r="I27" i="10"/>
  <c r="K27" i="10"/>
  <c r="M27" i="10"/>
  <c r="O27" i="10"/>
  <c r="Q27" i="10"/>
  <c r="E33" i="9"/>
  <c r="G33" i="9"/>
  <c r="I33" i="9"/>
  <c r="K33" i="9"/>
  <c r="M33" i="9"/>
  <c r="O33" i="9"/>
  <c r="Q33" i="9"/>
  <c r="C38" i="11" l="1"/>
  <c r="E38" i="11"/>
  <c r="G38" i="11"/>
  <c r="I38" i="11"/>
  <c r="K38" i="11"/>
  <c r="M38" i="11"/>
  <c r="O38" i="11"/>
  <c r="Q38" i="11"/>
  <c r="S38" i="11"/>
  <c r="U38" i="11"/>
  <c r="I15" i="8"/>
  <c r="K15" i="8"/>
  <c r="M15" i="8"/>
  <c r="O15" i="8"/>
  <c r="Q15" i="8"/>
  <c r="S15" i="8"/>
  <c r="M13" i="6" l="1"/>
  <c r="O13" i="6"/>
  <c r="Q13" i="6"/>
  <c r="K7" i="6" l="1"/>
  <c r="K7" i="5"/>
  <c r="O7" i="3"/>
  <c r="C7" i="2"/>
  <c r="Y36" i="1"/>
  <c r="W36" i="1"/>
  <c r="U36" i="1"/>
  <c r="S36" i="1"/>
  <c r="Q36" i="1"/>
  <c r="O36" i="1"/>
  <c r="M36" i="1"/>
  <c r="K36" i="1"/>
  <c r="I36" i="1"/>
  <c r="G36" i="1"/>
  <c r="E36" i="1"/>
  <c r="C36" i="1"/>
  <c r="S13" i="6"/>
  <c r="K13" i="6"/>
  <c r="S12" i="7"/>
  <c r="Q12" i="7"/>
  <c r="O12" i="7"/>
  <c r="M12" i="7"/>
  <c r="K12" i="7"/>
  <c r="I12" i="7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<sst xmlns="http://schemas.openxmlformats.org/spreadsheetml/2006/main" count="714" uniqueCount="230">
  <si>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</si>
  <si>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</si>
  <si>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</si>
  <si>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</si>
  <si>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</si>
  <si>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</si>
  <si>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</si>
  <si>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</si>
  <si>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</si>
  <si>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</si>
  <si>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</si>
  <si>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</si>
  <si>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</si>
  <si>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</si>
  <si>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</si>
  <si>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</si>
  <si>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</si>
  <si>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</si>
  <si>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</si>
  <si>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</si>
  <si>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</si>
  <si>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</si>
  <si>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</si>
  <si>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</si>
  <si>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</si>
  <si>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</si>
  <si>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</si>
  <si>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</si>
  <si>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</si>
  <si>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</si>
  <si>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</si>
  <si>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</si>
  <si>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</si>
  <si>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</si>
  <si>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</si>
  <si>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</si>
  <si>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</si>
  <si>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</si>
  <si>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</si>
  <si>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</si>
  <si>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</si>
  <si>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</si>
  <si>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</si>
  <si>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</si>
  <si>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</si>
  <si>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</si>
  <si>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</si>
  <si>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</si>
  <si>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</si>
  <si>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</si>
  <si>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</si>
  <si>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</si>
  <si>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</si>
  <si>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</si>
  <si>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</si>
  <si>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</si>
  <si>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</si>
  <si>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</si>
  <si>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</si>
  <si>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</si>
  <si>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</si>
  <si>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</si>
  <si>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</si>
  <si>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</si>
  <si>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</si>
  <si>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</si>
  <si>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</si>
  <si>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</si>
  <si>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</si>
  <si>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</si>
  <si>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</si>
  <si>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</si>
  <si>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</si>
  <si>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</si>
  <si>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</si>
  <si>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</si>
  <si>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</si>
  <si>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</si>
  <si>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</si>
  <si>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</si>
  <si>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</si>
  <si>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</si>
  <si>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</si>
  <si>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</si>
  <si>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</si>
  <si>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</si>
  <si>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</si>
  <si>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</si>
  <si>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</si>
  <si>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</si>
  <si>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</si>
  <si>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</si>
  <si>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</si>
  <si>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</si>
  <si>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</si>
  <si>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</si>
  <si>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</si>
  <si>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</si>
  <si>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</si>
  <si>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</si>
  <si>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</si>
  <si>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</si>
  <si>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</si>
  <si>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</si>
  <si>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</si>
  <si>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</si>
  <si>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 xml:space="preserve">بانک پارسیان </t>
  </si>
  <si>
    <t>1398/10/04</t>
  </si>
  <si>
    <t>پالایش نفت اصفهان</t>
  </si>
  <si>
    <t>بانک ملت</t>
  </si>
  <si>
    <t>پالایش نفت بندرعباس</t>
  </si>
  <si>
    <t>پالایش نفت تهران</t>
  </si>
  <si>
    <t>پتروشیمی پردیس</t>
  </si>
  <si>
    <t>توسعه‌معادن‌وفلزات‌</t>
  </si>
  <si>
    <t>ملی‌ صنایع‌ مس‌ ایران‌</t>
  </si>
  <si>
    <t>1399/03/31</t>
  </si>
  <si>
    <t>0203466325003</t>
  </si>
  <si>
    <t>20100378729603</t>
  </si>
  <si>
    <t>سرمایه‌گذاری‌غدیر(هلدینگ‌</t>
  </si>
  <si>
    <t>0.00%</t>
  </si>
  <si>
    <t>تولیدمواداولیه‌داروپخش‌</t>
  </si>
  <si>
    <t>0.01%</t>
  </si>
  <si>
    <t>سرمایه‌گذاری در سهام</t>
  </si>
  <si>
    <t>سرمایه‌گذاری در اوراق بهادار</t>
  </si>
  <si>
    <t>درآمد سپرده بانکی</t>
  </si>
  <si>
    <t>بانک دی</t>
  </si>
  <si>
    <t>فولاد  خوزستان</t>
  </si>
  <si>
    <t>بانک‌پارسیان‌</t>
  </si>
  <si>
    <t>پتروشیمی غدیر</t>
  </si>
  <si>
    <t>سپیدار سیستم آسیا</t>
  </si>
  <si>
    <t>باما</t>
  </si>
  <si>
    <t>0.04%</t>
  </si>
  <si>
    <t>زامیاد</t>
  </si>
  <si>
    <t>گسترش‌سرمایه‌گذاری‌ایران‌خودرو</t>
  </si>
  <si>
    <t>پلی پروپیلن جم - جم پیلن</t>
  </si>
  <si>
    <t>تامین سرمایه دماوند</t>
  </si>
  <si>
    <t>فرآوری معدنی اپال کانی پارس</t>
  </si>
  <si>
    <t>ح . توسعه‌معادن‌وفلزات‌</t>
  </si>
  <si>
    <t>گروه‌صنعتی‌سپاهان‌</t>
  </si>
  <si>
    <t>سیمان‌ داراب‌</t>
  </si>
  <si>
    <t>پتروشیمی‌ خارک‌</t>
  </si>
  <si>
    <t>حفاری شمال</t>
  </si>
  <si>
    <t>فولاد امیرکبیرکاشان</t>
  </si>
  <si>
    <t>1400/02/31</t>
  </si>
  <si>
    <t>2.17%</t>
  </si>
  <si>
    <t>2.19%</t>
  </si>
  <si>
    <t>3.58%</t>
  </si>
  <si>
    <t>ح . تامین سرمایه دماوند</t>
  </si>
  <si>
    <t>0.06%</t>
  </si>
  <si>
    <t>1400/02/20</t>
  </si>
  <si>
    <t>1400/02/22</t>
  </si>
  <si>
    <t>-0.09%</t>
  </si>
  <si>
    <t>برای ماه منتهی به 1400/03/31</t>
  </si>
  <si>
    <t>1400/03/31</t>
  </si>
  <si>
    <t>3.54%</t>
  </si>
  <si>
    <t>4.19%</t>
  </si>
  <si>
    <t>2.93%</t>
  </si>
  <si>
    <t>4.72%</t>
  </si>
  <si>
    <t>2.28%</t>
  </si>
  <si>
    <t>5.46%</t>
  </si>
  <si>
    <t>4.34%</t>
  </si>
  <si>
    <t>4.93%</t>
  </si>
  <si>
    <t>5.56%</t>
  </si>
  <si>
    <t>2.12%</t>
  </si>
  <si>
    <t>6.97%</t>
  </si>
  <si>
    <t>5.06%</t>
  </si>
  <si>
    <t>4.05%</t>
  </si>
  <si>
    <t>3.81%</t>
  </si>
  <si>
    <t>2.71%</t>
  </si>
  <si>
    <t>5.30%</t>
  </si>
  <si>
    <t>3.67%</t>
  </si>
  <si>
    <t>0.39%</t>
  </si>
  <si>
    <t>11.10%</t>
  </si>
  <si>
    <t>4.30%</t>
  </si>
  <si>
    <t>1.54%</t>
  </si>
  <si>
    <t>1400/03/04</t>
  </si>
  <si>
    <t>1400/03/26</t>
  </si>
  <si>
    <t>1400/03/18</t>
  </si>
  <si>
    <t>-10.46%</t>
  </si>
  <si>
    <t>-1.64%</t>
  </si>
  <si>
    <t>0.61%</t>
  </si>
  <si>
    <t>-3.51%</t>
  </si>
  <si>
    <t>0.17%</t>
  </si>
  <si>
    <t>5.95%</t>
  </si>
  <si>
    <t>12.54%</t>
  </si>
  <si>
    <t>-7.28%</t>
  </si>
  <si>
    <t>3.64%</t>
  </si>
  <si>
    <t>-0.32%</t>
  </si>
  <si>
    <t>5.37%</t>
  </si>
  <si>
    <t>1.04%</t>
  </si>
  <si>
    <t>-11.28%</t>
  </si>
  <si>
    <t>8.90%</t>
  </si>
  <si>
    <t>15.53%</t>
  </si>
  <si>
    <t>7.24%</t>
  </si>
  <si>
    <t>9.10%</t>
  </si>
  <si>
    <t>1.43%</t>
  </si>
  <si>
    <t>21.44%</t>
  </si>
  <si>
    <t>3.59%</t>
  </si>
  <si>
    <t>3.82%</t>
  </si>
  <si>
    <t>3.98%</t>
  </si>
  <si>
    <t>23.11%</t>
  </si>
  <si>
    <t>-0.46%</t>
  </si>
  <si>
    <t>-5.26%</t>
  </si>
  <si>
    <t>1.34%</t>
  </si>
  <si>
    <t>9.36%</t>
  </si>
  <si>
    <t>4.60%</t>
  </si>
  <si>
    <t>4.03%</t>
  </si>
  <si>
    <t>2.15%</t>
  </si>
  <si>
    <t>26.84%</t>
  </si>
  <si>
    <t>-9.78%</t>
  </si>
  <si>
    <t>2.16%</t>
  </si>
  <si>
    <t>9.90%</t>
  </si>
  <si>
    <t>6.24%</t>
  </si>
  <si>
    <t>1.20%</t>
  </si>
  <si>
    <t>0.09%</t>
  </si>
  <si>
    <t>-7.34%</t>
  </si>
  <si>
    <t>18.45%</t>
  </si>
  <si>
    <t>-0.06%</t>
  </si>
  <si>
    <t>64.89%</t>
  </si>
  <si>
    <t>-1.69%</t>
  </si>
  <si>
    <t>9.76%</t>
  </si>
  <si>
    <t>-9.92%</t>
  </si>
  <si>
    <t>-1.04%</t>
  </si>
  <si>
    <t>3.06%</t>
  </si>
  <si>
    <t>-19.24%</t>
  </si>
  <si>
    <t>26.40%</t>
  </si>
  <si>
    <t>-37.80%</t>
  </si>
  <si>
    <t>5.12%</t>
  </si>
  <si>
    <t>91.83%</t>
  </si>
  <si>
    <t>2.79%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</si>
</sst>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"/>
  <sheetViews>
    <sheetView rightToLeft="1" tabSelected="1" view="pageBreakPreview" zoomScaleNormal="70" zoomScaleSheetLayoutView="100" workbookViewId="0">
      <selection activeCell="C37" sqref="C37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7" t="s">
        <v>101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31" ht="30" customHeight="1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31" ht="30" x14ac:dyDescent="0.25">
      <c r="A4" s="37" t="s">
        <v>152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31" s="14" customFormat="1" ht="25.5" x14ac:dyDescent="0.4">
      <c r="A5" s="36" t="s">
        <v>81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31" s="14" customFormat="1" ht="25.5" x14ac:dyDescent="0.4">
      <c r="A6" s="36" t="s">
        <v>82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8" spans="1:31" ht="30" x14ac:dyDescent="0.25">
      <c r="A8" s="37" t="s">
        <v>1</v>
      </c>
      <c r="C8" s="39" t="s">
        <v>143</v>
      </c>
      <c r="D8" s="39" t="s">
        <v>2</v>
      </c>
      <c r="E8" s="39" t="s">
        <v>2</v>
      </c>
      <c r="F8" s="39" t="s">
        <v>2</v>
      </c>
      <c r="G8" s="39" t="s">
        <v>2</v>
      </c>
      <c r="I8" s="39" t="s">
        <v>3</v>
      </c>
      <c r="J8" s="39" t="s">
        <v>3</v>
      </c>
      <c r="K8" s="39" t="s">
        <v>3</v>
      </c>
      <c r="L8" s="39" t="s">
        <v>3</v>
      </c>
      <c r="M8" s="39" t="s">
        <v>3</v>
      </c>
      <c r="N8" s="39" t="s">
        <v>3</v>
      </c>
      <c r="O8" s="39" t="s">
        <v>3</v>
      </c>
      <c r="Q8" s="39" t="s">
        <v>153</v>
      </c>
      <c r="R8" s="39" t="s">
        <v>4</v>
      </c>
      <c r="S8" s="39" t="s">
        <v>4</v>
      </c>
      <c r="T8" s="39" t="s">
        <v>4</v>
      </c>
      <c r="U8" s="39" t="s">
        <v>4</v>
      </c>
      <c r="V8" s="39" t="s">
        <v>4</v>
      </c>
      <c r="W8" s="39" t="s">
        <v>4</v>
      </c>
      <c r="X8" s="39" t="s">
        <v>4</v>
      </c>
      <c r="Y8" s="39" t="s">
        <v>4</v>
      </c>
      <c r="AE8" s="4">
        <v>590848004105</v>
      </c>
    </row>
    <row r="9" spans="1:31" ht="30" x14ac:dyDescent="0.25">
      <c r="A9" s="37" t="s">
        <v>1</v>
      </c>
      <c r="C9" s="38" t="s">
        <v>5</v>
      </c>
      <c r="D9" s="19"/>
      <c r="E9" s="38" t="s">
        <v>6</v>
      </c>
      <c r="F9" s="19"/>
      <c r="G9" s="38" t="s">
        <v>7</v>
      </c>
      <c r="I9" s="37" t="s">
        <v>8</v>
      </c>
      <c r="J9" s="37" t="s">
        <v>8</v>
      </c>
      <c r="K9" s="37" t="s">
        <v>8</v>
      </c>
      <c r="L9" s="19"/>
      <c r="M9" s="37" t="s">
        <v>9</v>
      </c>
      <c r="N9" s="37" t="s">
        <v>9</v>
      </c>
      <c r="O9" s="37" t="s">
        <v>9</v>
      </c>
      <c r="Q9" s="38" t="s">
        <v>5</v>
      </c>
      <c r="R9" s="19"/>
      <c r="S9" s="38" t="s">
        <v>10</v>
      </c>
      <c r="T9" s="19"/>
      <c r="U9" s="38" t="s">
        <v>6</v>
      </c>
      <c r="V9" s="19"/>
      <c r="W9" s="38" t="s">
        <v>7</v>
      </c>
      <c r="X9" s="19"/>
      <c r="Y9" s="40" t="s">
        <v>11</v>
      </c>
    </row>
    <row r="10" spans="1:31" ht="30" x14ac:dyDescent="0.25">
      <c r="A10" s="37" t="s">
        <v>1</v>
      </c>
      <c r="C10" s="39" t="s">
        <v>5</v>
      </c>
      <c r="D10" s="19"/>
      <c r="E10" s="39" t="s">
        <v>6</v>
      </c>
      <c r="F10" s="19"/>
      <c r="G10" s="39" t="s">
        <v>7</v>
      </c>
      <c r="I10" s="39" t="s">
        <v>5</v>
      </c>
      <c r="J10" s="19"/>
      <c r="K10" s="39" t="s">
        <v>6</v>
      </c>
      <c r="L10" s="19"/>
      <c r="M10" s="39" t="s">
        <v>5</v>
      </c>
      <c r="N10" s="19"/>
      <c r="O10" s="39" t="s">
        <v>12</v>
      </c>
      <c r="Q10" s="39" t="s">
        <v>5</v>
      </c>
      <c r="R10" s="19"/>
      <c r="S10" s="39" t="s">
        <v>10</v>
      </c>
      <c r="T10" s="19"/>
      <c r="U10" s="39" t="s">
        <v>6</v>
      </c>
      <c r="V10" s="19"/>
      <c r="W10" s="39" t="s">
        <v>7</v>
      </c>
      <c r="X10" s="19"/>
      <c r="Y10" s="41" t="s">
        <v>11</v>
      </c>
    </row>
    <row r="11" spans="1:31" ht="21" x14ac:dyDescent="0.25">
      <c r="A11" s="3" t="s">
        <v>130</v>
      </c>
      <c r="C11" s="4">
        <v>700000</v>
      </c>
      <c r="E11" s="4">
        <v>9980321071</v>
      </c>
      <c r="G11" s="4">
        <v>6777432900</v>
      </c>
      <c r="I11" s="4">
        <v>0</v>
      </c>
      <c r="K11" s="4">
        <v>0</v>
      </c>
      <c r="M11" s="4">
        <v>0</v>
      </c>
      <c r="O11" s="4">
        <v>0</v>
      </c>
      <c r="Q11" s="4">
        <v>700000</v>
      </c>
      <c r="S11" s="4">
        <v>8360</v>
      </c>
      <c r="U11" s="4">
        <v>9980321071</v>
      </c>
      <c r="W11" s="4">
        <v>5817180600</v>
      </c>
      <c r="Y11" s="5" t="s">
        <v>154</v>
      </c>
    </row>
    <row r="12" spans="1:31" ht="21" x14ac:dyDescent="0.25">
      <c r="A12" s="3" t="s">
        <v>125</v>
      </c>
      <c r="C12" s="4">
        <v>7488281</v>
      </c>
      <c r="E12" s="4">
        <v>16452617466</v>
      </c>
      <c r="G12" s="4">
        <v>6878002572.7181997</v>
      </c>
      <c r="I12" s="4">
        <v>0</v>
      </c>
      <c r="K12" s="4">
        <v>0</v>
      </c>
      <c r="M12" s="4">
        <v>0</v>
      </c>
      <c r="O12" s="4">
        <v>0</v>
      </c>
      <c r="Q12" s="4">
        <v>7488281</v>
      </c>
      <c r="S12" s="4">
        <v>924</v>
      </c>
      <c r="U12" s="4">
        <v>16452617466</v>
      </c>
      <c r="W12" s="4">
        <v>6878002572.7181997</v>
      </c>
      <c r="Y12" s="5" t="s">
        <v>155</v>
      </c>
    </row>
    <row r="13" spans="1:31" ht="21" x14ac:dyDescent="0.25">
      <c r="A13" s="3" t="s">
        <v>105</v>
      </c>
      <c r="C13" s="4">
        <v>2244000</v>
      </c>
      <c r="E13" s="4">
        <v>6938067232</v>
      </c>
      <c r="G13" s="4">
        <v>4456835103.6000004</v>
      </c>
      <c r="I13" s="4">
        <v>0</v>
      </c>
      <c r="K13" s="4">
        <v>0</v>
      </c>
      <c r="M13" s="4">
        <v>0</v>
      </c>
      <c r="O13" s="4">
        <v>0</v>
      </c>
      <c r="Q13" s="4">
        <v>2244000</v>
      </c>
      <c r="S13" s="4">
        <v>2160</v>
      </c>
      <c r="U13" s="4">
        <v>6938067232</v>
      </c>
      <c r="W13" s="4">
        <v>4818200112</v>
      </c>
      <c r="Y13" s="5" t="s">
        <v>156</v>
      </c>
    </row>
    <row r="14" spans="1:31" ht="21" x14ac:dyDescent="0.25">
      <c r="A14" s="3" t="s">
        <v>109</v>
      </c>
      <c r="C14" s="4">
        <v>2000000</v>
      </c>
      <c r="E14" s="4">
        <v>9935638334</v>
      </c>
      <c r="G14" s="4">
        <v>9648249300</v>
      </c>
      <c r="I14" s="4">
        <v>0</v>
      </c>
      <c r="K14" s="4">
        <v>0</v>
      </c>
      <c r="M14" s="4">
        <v>0</v>
      </c>
      <c r="O14" s="4">
        <v>0</v>
      </c>
      <c r="Q14" s="4">
        <v>2000000</v>
      </c>
      <c r="S14" s="4">
        <v>3904</v>
      </c>
      <c r="U14" s="4">
        <v>9935638334</v>
      </c>
      <c r="W14" s="4">
        <v>7761542400</v>
      </c>
      <c r="Y14" s="5" t="s">
        <v>157</v>
      </c>
    </row>
    <row r="15" spans="1:31" ht="21" x14ac:dyDescent="0.25">
      <c r="A15" s="3" t="s">
        <v>108</v>
      </c>
      <c r="C15" s="4">
        <v>300000</v>
      </c>
      <c r="E15" s="4">
        <v>3909624717</v>
      </c>
      <c r="G15" s="4">
        <v>2967239250</v>
      </c>
      <c r="I15" s="4">
        <v>0</v>
      </c>
      <c r="K15" s="4">
        <v>0</v>
      </c>
      <c r="M15" s="4">
        <v>0</v>
      </c>
      <c r="O15" s="4">
        <v>0</v>
      </c>
      <c r="Q15" s="4">
        <v>300000</v>
      </c>
      <c r="S15" s="4">
        <v>12550</v>
      </c>
      <c r="U15" s="4">
        <v>3909624717</v>
      </c>
      <c r="W15" s="4">
        <v>3742598250</v>
      </c>
      <c r="Y15" s="5" t="s">
        <v>158</v>
      </c>
    </row>
    <row r="16" spans="1:31" ht="21" x14ac:dyDescent="0.25">
      <c r="A16" s="3" t="s">
        <v>110</v>
      </c>
      <c r="C16" s="4">
        <v>168000</v>
      </c>
      <c r="E16" s="4">
        <v>4194292157</v>
      </c>
      <c r="G16" s="4">
        <v>3495318372</v>
      </c>
      <c r="I16" s="4">
        <v>618721</v>
      </c>
      <c r="K16" s="4">
        <v>0</v>
      </c>
      <c r="M16" s="4">
        <v>0</v>
      </c>
      <c r="O16" s="4">
        <v>0</v>
      </c>
      <c r="Q16" s="4">
        <v>786721</v>
      </c>
      <c r="S16" s="4">
        <v>4561</v>
      </c>
      <c r="U16" s="4">
        <v>4194292157</v>
      </c>
      <c r="W16" s="4">
        <v>3566884485.8380499</v>
      </c>
      <c r="Y16" s="5" t="s">
        <v>144</v>
      </c>
    </row>
    <row r="17" spans="1:25" ht="21" x14ac:dyDescent="0.25">
      <c r="A17" s="3" t="s">
        <v>111</v>
      </c>
      <c r="C17" s="4">
        <v>435000</v>
      </c>
      <c r="E17" s="4">
        <v>3122556433</v>
      </c>
      <c r="G17" s="4">
        <v>3282005182.5</v>
      </c>
      <c r="I17" s="4">
        <v>0</v>
      </c>
      <c r="K17" s="4">
        <v>0</v>
      </c>
      <c r="M17" s="4">
        <v>0</v>
      </c>
      <c r="O17" s="4">
        <v>0</v>
      </c>
      <c r="Q17" s="4">
        <v>435000</v>
      </c>
      <c r="S17" s="4">
        <v>8670</v>
      </c>
      <c r="U17" s="4">
        <v>3122556433</v>
      </c>
      <c r="W17" s="4">
        <v>3749009872.5</v>
      </c>
      <c r="Y17" s="5" t="s">
        <v>158</v>
      </c>
    </row>
    <row r="18" spans="1:25" ht="21" x14ac:dyDescent="0.25">
      <c r="A18" s="3" t="s">
        <v>112</v>
      </c>
      <c r="C18" s="4">
        <v>83240</v>
      </c>
      <c r="E18" s="4">
        <v>8666091264</v>
      </c>
      <c r="G18" s="4">
        <v>7821031123.4399996</v>
      </c>
      <c r="I18" s="4">
        <v>0</v>
      </c>
      <c r="K18" s="4">
        <v>0</v>
      </c>
      <c r="M18" s="4">
        <v>0</v>
      </c>
      <c r="O18" s="4">
        <v>0</v>
      </c>
      <c r="Q18" s="4">
        <v>83240</v>
      </c>
      <c r="S18" s="4">
        <v>108460</v>
      </c>
      <c r="U18" s="4">
        <v>8666091264</v>
      </c>
      <c r="W18" s="4">
        <v>8974492548.1200008</v>
      </c>
      <c r="Y18" s="5" t="s">
        <v>159</v>
      </c>
    </row>
    <row r="19" spans="1:25" ht="21" x14ac:dyDescent="0.25">
      <c r="A19" s="3" t="s">
        <v>128</v>
      </c>
      <c r="C19" s="4">
        <v>119592</v>
      </c>
      <c r="E19" s="4">
        <v>8266438224</v>
      </c>
      <c r="G19" s="4">
        <v>7966177453.4759998</v>
      </c>
      <c r="I19" s="4">
        <v>0</v>
      </c>
      <c r="K19" s="4">
        <v>0</v>
      </c>
      <c r="M19" s="4">
        <v>0</v>
      </c>
      <c r="O19" s="4">
        <v>0</v>
      </c>
      <c r="Q19" s="4">
        <v>119592</v>
      </c>
      <c r="S19" s="4">
        <v>60020</v>
      </c>
      <c r="U19" s="4">
        <v>8266438224</v>
      </c>
      <c r="W19" s="4">
        <v>7135203264.552</v>
      </c>
      <c r="Y19" s="5" t="s">
        <v>160</v>
      </c>
    </row>
    <row r="20" spans="1:25" ht="21" x14ac:dyDescent="0.25">
      <c r="A20" s="3" t="s">
        <v>140</v>
      </c>
      <c r="C20" s="4">
        <v>187960</v>
      </c>
      <c r="E20" s="4">
        <v>8672744140</v>
      </c>
      <c r="G20" s="4">
        <v>7907138120.1599998</v>
      </c>
      <c r="I20" s="4">
        <v>0</v>
      </c>
      <c r="K20" s="4">
        <v>0</v>
      </c>
      <c r="M20" s="4">
        <v>0</v>
      </c>
      <c r="O20" s="4">
        <v>0</v>
      </c>
      <c r="Q20" s="4">
        <v>187960</v>
      </c>
      <c r="S20" s="4">
        <v>43340</v>
      </c>
      <c r="U20" s="4">
        <v>8672744140</v>
      </c>
      <c r="W20" s="4">
        <v>8097716590.9200001</v>
      </c>
      <c r="Y20" s="5" t="s">
        <v>161</v>
      </c>
    </row>
    <row r="21" spans="1:25" ht="21" x14ac:dyDescent="0.25">
      <c r="A21" s="3" t="s">
        <v>134</v>
      </c>
      <c r="C21" s="4">
        <v>130000</v>
      </c>
      <c r="E21" s="4">
        <v>10655762279</v>
      </c>
      <c r="G21" s="4">
        <v>8822293155</v>
      </c>
      <c r="I21" s="4">
        <v>0</v>
      </c>
      <c r="K21" s="4">
        <v>0</v>
      </c>
      <c r="M21" s="4">
        <v>0</v>
      </c>
      <c r="O21" s="4">
        <v>0</v>
      </c>
      <c r="Q21" s="4">
        <v>130000</v>
      </c>
      <c r="S21" s="4">
        <v>70680</v>
      </c>
      <c r="U21" s="4">
        <v>10655762279</v>
      </c>
      <c r="W21" s="4">
        <v>9133729020</v>
      </c>
      <c r="Y21" s="5" t="s">
        <v>162</v>
      </c>
    </row>
    <row r="22" spans="1:25" ht="21" x14ac:dyDescent="0.25">
      <c r="A22" s="3" t="s">
        <v>135</v>
      </c>
      <c r="C22" s="4">
        <v>800000</v>
      </c>
      <c r="E22" s="4">
        <v>4164799541</v>
      </c>
      <c r="G22" s="4">
        <v>3961885680</v>
      </c>
      <c r="I22" s="4">
        <v>0</v>
      </c>
      <c r="K22" s="4">
        <v>0</v>
      </c>
      <c r="M22" s="4">
        <v>0</v>
      </c>
      <c r="O22" s="4">
        <v>0</v>
      </c>
      <c r="Q22" s="4">
        <v>800000</v>
      </c>
      <c r="S22" s="4">
        <v>4525</v>
      </c>
      <c r="U22" s="4">
        <v>4164799541</v>
      </c>
      <c r="W22" s="4">
        <v>3598461000</v>
      </c>
      <c r="Y22" s="5" t="s">
        <v>145</v>
      </c>
    </row>
    <row r="23" spans="1:25" ht="21" x14ac:dyDescent="0.25">
      <c r="A23" s="3" t="s">
        <v>113</v>
      </c>
      <c r="C23" s="4">
        <v>435847</v>
      </c>
      <c r="E23" s="4">
        <v>3966166780</v>
      </c>
      <c r="G23" s="4">
        <v>3535350276.4559999</v>
      </c>
      <c r="I23" s="4">
        <v>0</v>
      </c>
      <c r="K23" s="4">
        <v>0</v>
      </c>
      <c r="M23" s="4">
        <v>0</v>
      </c>
      <c r="O23" s="4">
        <v>0</v>
      </c>
      <c r="Q23" s="4">
        <v>435847</v>
      </c>
      <c r="S23" s="4">
        <v>8040</v>
      </c>
      <c r="U23" s="4">
        <v>3966166780</v>
      </c>
      <c r="W23" s="4">
        <v>3483359831.2140002</v>
      </c>
      <c r="Y23" s="5" t="s">
        <v>163</v>
      </c>
    </row>
    <row r="24" spans="1:25" ht="21" x14ac:dyDescent="0.25">
      <c r="A24" s="3" t="s">
        <v>120</v>
      </c>
      <c r="C24" s="4">
        <v>302918</v>
      </c>
      <c r="E24" s="4">
        <v>15123700895</v>
      </c>
      <c r="G24" s="4">
        <v>12550499787.672001</v>
      </c>
      <c r="I24" s="4">
        <v>0</v>
      </c>
      <c r="K24" s="4">
        <v>0</v>
      </c>
      <c r="M24" s="4">
        <v>0</v>
      </c>
      <c r="O24" s="4">
        <v>0</v>
      </c>
      <c r="Q24" s="4">
        <v>302918</v>
      </c>
      <c r="S24" s="4">
        <v>38020</v>
      </c>
      <c r="U24" s="4">
        <v>15123700895</v>
      </c>
      <c r="W24" s="4">
        <v>11448416552.958</v>
      </c>
      <c r="Y24" s="5" t="s">
        <v>164</v>
      </c>
    </row>
    <row r="25" spans="1:25" ht="21" x14ac:dyDescent="0.25">
      <c r="A25" s="3" t="s">
        <v>147</v>
      </c>
      <c r="C25" s="4">
        <v>2670000</v>
      </c>
      <c r="E25" s="4">
        <v>11224680000</v>
      </c>
      <c r="G25" s="4">
        <v>8681605258.5</v>
      </c>
      <c r="I25" s="4">
        <v>0</v>
      </c>
      <c r="K25" s="4">
        <v>0</v>
      </c>
      <c r="M25" s="4">
        <v>0</v>
      </c>
      <c r="O25" s="4">
        <v>0</v>
      </c>
      <c r="Q25" s="4">
        <v>2670000</v>
      </c>
      <c r="S25" s="4">
        <v>3133</v>
      </c>
      <c r="U25" s="4">
        <v>11224680000</v>
      </c>
      <c r="W25" s="4">
        <v>8315337595.5</v>
      </c>
      <c r="Y25" s="5" t="s">
        <v>165</v>
      </c>
    </row>
    <row r="26" spans="1:25" ht="21" x14ac:dyDescent="0.25">
      <c r="A26" s="3" t="s">
        <v>141</v>
      </c>
      <c r="C26" s="4">
        <v>1107324</v>
      </c>
      <c r="E26" s="4">
        <v>8508174050</v>
      </c>
      <c r="G26" s="4">
        <v>6362250740.316</v>
      </c>
      <c r="I26" s="4">
        <v>0</v>
      </c>
      <c r="K26" s="4">
        <v>0</v>
      </c>
      <c r="M26" s="4">
        <v>0</v>
      </c>
      <c r="O26" s="4">
        <v>0</v>
      </c>
      <c r="Q26" s="4">
        <v>1107324</v>
      </c>
      <c r="S26" s="4">
        <v>6050</v>
      </c>
      <c r="U26" s="4">
        <v>8508174050</v>
      </c>
      <c r="W26" s="4">
        <v>6659449304.3100004</v>
      </c>
      <c r="Y26" s="5" t="s">
        <v>166</v>
      </c>
    </row>
    <row r="27" spans="1:25" ht="21" x14ac:dyDescent="0.25">
      <c r="A27" s="3" t="s">
        <v>132</v>
      </c>
      <c r="C27" s="4">
        <v>370000</v>
      </c>
      <c r="E27" s="4">
        <v>3061913083</v>
      </c>
      <c r="G27" s="4">
        <v>2626081290</v>
      </c>
      <c r="I27" s="4">
        <v>0</v>
      </c>
      <c r="K27" s="4">
        <v>0</v>
      </c>
      <c r="M27" s="4">
        <v>-370000</v>
      </c>
      <c r="O27" s="4">
        <v>2103936454</v>
      </c>
      <c r="Q27" s="4">
        <v>0</v>
      </c>
      <c r="S27" s="4">
        <v>0</v>
      </c>
      <c r="U27" s="4">
        <v>0</v>
      </c>
      <c r="W27" s="4">
        <v>0</v>
      </c>
      <c r="Y27" s="5" t="s">
        <v>119</v>
      </c>
    </row>
    <row r="28" spans="1:25" ht="21" x14ac:dyDescent="0.25">
      <c r="A28" s="3" t="s">
        <v>129</v>
      </c>
      <c r="C28" s="4">
        <v>1135</v>
      </c>
      <c r="E28" s="4">
        <v>45214015</v>
      </c>
      <c r="G28" s="4">
        <v>60959171.902500004</v>
      </c>
      <c r="I28" s="4">
        <v>0</v>
      </c>
      <c r="K28" s="4">
        <v>0</v>
      </c>
      <c r="M28" s="4">
        <v>0</v>
      </c>
      <c r="O28" s="4">
        <v>0</v>
      </c>
      <c r="Q28" s="4">
        <v>1135</v>
      </c>
      <c r="S28" s="4">
        <v>52483</v>
      </c>
      <c r="U28" s="4">
        <v>45214015</v>
      </c>
      <c r="W28" s="4">
        <v>59213774.180249996</v>
      </c>
      <c r="Y28" s="5" t="s">
        <v>131</v>
      </c>
    </row>
    <row r="29" spans="1:25" ht="21" x14ac:dyDescent="0.25">
      <c r="A29" s="3" t="s">
        <v>139</v>
      </c>
      <c r="C29" s="4">
        <v>280000</v>
      </c>
      <c r="E29" s="4">
        <v>4696153929</v>
      </c>
      <c r="G29" s="4">
        <v>5772647160</v>
      </c>
      <c r="I29" s="4">
        <v>0</v>
      </c>
      <c r="K29" s="4">
        <v>0</v>
      </c>
      <c r="M29" s="4">
        <v>0</v>
      </c>
      <c r="O29" s="4">
        <v>0</v>
      </c>
      <c r="Q29" s="4">
        <v>280000</v>
      </c>
      <c r="S29" s="4">
        <v>22490</v>
      </c>
      <c r="U29" s="4">
        <v>4696153929</v>
      </c>
      <c r="W29" s="4">
        <v>6259731660</v>
      </c>
      <c r="Y29" s="5" t="s">
        <v>167</v>
      </c>
    </row>
    <row r="30" spans="1:25" ht="21" x14ac:dyDescent="0.25">
      <c r="A30" s="3" t="s">
        <v>136</v>
      </c>
      <c r="C30" s="4">
        <v>234000</v>
      </c>
      <c r="E30" s="4">
        <v>4042587983</v>
      </c>
      <c r="G30" s="4">
        <v>4424198454</v>
      </c>
      <c r="I30" s="4">
        <v>0</v>
      </c>
      <c r="K30" s="4">
        <v>0</v>
      </c>
      <c r="M30" s="4">
        <v>0</v>
      </c>
      <c r="O30" s="4">
        <v>0</v>
      </c>
      <c r="Q30" s="4">
        <v>234000</v>
      </c>
      <c r="S30" s="4">
        <v>19150</v>
      </c>
      <c r="U30" s="4">
        <v>4042587983</v>
      </c>
      <c r="W30" s="4">
        <v>4454437455</v>
      </c>
      <c r="Y30" s="5" t="s">
        <v>168</v>
      </c>
    </row>
    <row r="31" spans="1:25" ht="21" x14ac:dyDescent="0.25">
      <c r="A31" s="3" t="s">
        <v>126</v>
      </c>
      <c r="C31" s="4">
        <v>573500</v>
      </c>
      <c r="E31" s="4">
        <v>8773590060</v>
      </c>
      <c r="G31" s="4">
        <v>8437297590</v>
      </c>
      <c r="I31" s="4">
        <v>0</v>
      </c>
      <c r="K31" s="4">
        <v>0</v>
      </c>
      <c r="M31" s="4">
        <v>0</v>
      </c>
      <c r="O31" s="4">
        <v>0</v>
      </c>
      <c r="Q31" s="4">
        <v>573500</v>
      </c>
      <c r="S31" s="4">
        <v>15270</v>
      </c>
      <c r="U31" s="4">
        <v>8773590060</v>
      </c>
      <c r="W31" s="4">
        <v>8705238797.25</v>
      </c>
      <c r="Y31" s="5" t="s">
        <v>169</v>
      </c>
    </row>
    <row r="32" spans="1:25" ht="21" x14ac:dyDescent="0.25">
      <c r="A32" s="3" t="s">
        <v>142</v>
      </c>
      <c r="C32" s="4">
        <v>75000</v>
      </c>
      <c r="E32" s="4">
        <v>4814964136</v>
      </c>
      <c r="G32" s="4">
        <v>5017467375</v>
      </c>
      <c r="I32" s="4">
        <v>139860</v>
      </c>
      <c r="K32" s="4">
        <v>0</v>
      </c>
      <c r="M32" s="4">
        <v>0</v>
      </c>
      <c r="O32" s="4">
        <v>0</v>
      </c>
      <c r="Q32" s="4">
        <v>214860</v>
      </c>
      <c r="S32" s="4">
        <v>28200</v>
      </c>
      <c r="U32" s="4">
        <v>4814964136</v>
      </c>
      <c r="W32" s="4">
        <v>6023000640.6000004</v>
      </c>
      <c r="Y32" s="5" t="s">
        <v>170</v>
      </c>
    </row>
    <row r="33" spans="1:25" ht="21" x14ac:dyDescent="0.25">
      <c r="A33" s="3" t="s">
        <v>102</v>
      </c>
      <c r="C33" s="4">
        <v>9000</v>
      </c>
      <c r="E33" s="4">
        <v>625996589</v>
      </c>
      <c r="G33" s="4">
        <v>642802432.5</v>
      </c>
      <c r="I33" s="4">
        <v>0</v>
      </c>
      <c r="K33" s="4">
        <v>0</v>
      </c>
      <c r="M33" s="4">
        <v>0</v>
      </c>
      <c r="O33" s="4">
        <v>0</v>
      </c>
      <c r="Q33" s="4">
        <v>9000</v>
      </c>
      <c r="S33" s="4">
        <v>71519</v>
      </c>
      <c r="U33" s="4">
        <v>625996589</v>
      </c>
      <c r="W33" s="4">
        <v>639841157.54999995</v>
      </c>
      <c r="Y33" s="5" t="s">
        <v>171</v>
      </c>
    </row>
    <row r="34" spans="1:25" ht="21" x14ac:dyDescent="0.25">
      <c r="A34" s="3" t="s">
        <v>138</v>
      </c>
      <c r="C34" s="4">
        <v>450000</v>
      </c>
      <c r="E34" s="4">
        <v>17975483618</v>
      </c>
      <c r="G34" s="4">
        <v>15003196650</v>
      </c>
      <c r="I34" s="4">
        <v>0</v>
      </c>
      <c r="K34" s="4">
        <v>0</v>
      </c>
      <c r="M34" s="4">
        <v>0</v>
      </c>
      <c r="O34" s="4">
        <v>0</v>
      </c>
      <c r="Q34" s="4">
        <v>450000</v>
      </c>
      <c r="S34" s="4">
        <v>40780</v>
      </c>
      <c r="U34" s="4">
        <v>17975483618</v>
      </c>
      <c r="W34" s="4">
        <v>18241811550</v>
      </c>
      <c r="Y34" s="5" t="s">
        <v>172</v>
      </c>
    </row>
    <row r="35" spans="1:25" ht="21" x14ac:dyDescent="0.25">
      <c r="A35" s="3" t="s">
        <v>114</v>
      </c>
      <c r="C35" s="4">
        <v>615800</v>
      </c>
      <c r="E35" s="4">
        <v>7901805711</v>
      </c>
      <c r="G35" s="4">
        <v>7627214435.3999996</v>
      </c>
      <c r="I35" s="4">
        <v>0</v>
      </c>
      <c r="K35" s="4">
        <v>0</v>
      </c>
      <c r="M35" s="4">
        <v>0</v>
      </c>
      <c r="O35" s="4">
        <v>0</v>
      </c>
      <c r="Q35" s="4">
        <v>615800</v>
      </c>
      <c r="S35" s="4">
        <v>11540</v>
      </c>
      <c r="U35" s="4">
        <v>7901805711</v>
      </c>
      <c r="W35" s="4">
        <v>7064049324.6000004</v>
      </c>
      <c r="Y35" s="5" t="s">
        <v>173</v>
      </c>
    </row>
    <row r="36" spans="1:25" ht="21.75" thickBot="1" x14ac:dyDescent="0.3">
      <c r="A36" s="3" t="s">
        <v>71</v>
      </c>
      <c r="C36" s="7">
        <f>SUM(C11:C35)</f>
        <v>21780597</v>
      </c>
      <c r="E36" s="7">
        <f>SUM(E11:E35)</f>
        <v>185719383707</v>
      </c>
      <c r="G36" s="7">
        <f>SUM(G11:G35)</f>
        <v>154725178834.64066</v>
      </c>
      <c r="I36" s="7">
        <f>SUM(I11:I35)</f>
        <v>758581</v>
      </c>
      <c r="K36" s="7">
        <f>SUM(K11:K35)</f>
        <v>0</v>
      </c>
      <c r="M36" s="7">
        <f>SUM(M11:M35)</f>
        <v>-370000</v>
      </c>
      <c r="O36" s="7">
        <f>SUM(O11:O35)</f>
        <v>2103936454</v>
      </c>
      <c r="Q36" s="7">
        <f>SUM(Q11:Q35)</f>
        <v>22169178</v>
      </c>
      <c r="S36" s="7">
        <f>SUM(S11:S35)</f>
        <v>644829</v>
      </c>
      <c r="U36" s="7">
        <f>SUM(U11:U35)</f>
        <v>182657470624</v>
      </c>
      <c r="W36" s="7">
        <f>SUM(W11:W35)</f>
        <v>154626908359.81052</v>
      </c>
      <c r="Y36" s="8">
        <f>SUM(Y11:Y35)</f>
        <v>0</v>
      </c>
    </row>
    <row r="37" spans="1:25" ht="19.5" thickTop="1" x14ac:dyDescent="0.25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view="pageBreakPreview" zoomScale="85" zoomScaleNormal="100" zoomScaleSheetLayoutView="85" workbookViewId="0">
      <selection activeCell="Q17" sqref="Q17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36" t="s">
        <v>91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22"/>
    </row>
    <row r="7" spans="1:17" ht="30" x14ac:dyDescent="0.25">
      <c r="A7" s="38" t="s">
        <v>1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K7" s="39" t="s">
        <v>49</v>
      </c>
      <c r="L7" s="39" t="s">
        <v>49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</row>
    <row r="8" spans="1:17" ht="30" x14ac:dyDescent="0.25">
      <c r="A8" s="39" t="s">
        <v>1</v>
      </c>
      <c r="C8" s="39" t="s">
        <v>5</v>
      </c>
      <c r="D8" s="19"/>
      <c r="E8" s="39" t="s">
        <v>62</v>
      </c>
      <c r="F8" s="19"/>
      <c r="G8" s="39" t="s">
        <v>63</v>
      </c>
      <c r="H8" s="19"/>
      <c r="I8" s="53" t="s">
        <v>65</v>
      </c>
      <c r="K8" s="39" t="s">
        <v>5</v>
      </c>
      <c r="L8" s="19"/>
      <c r="M8" s="39" t="s">
        <v>62</v>
      </c>
      <c r="N8" s="19"/>
      <c r="O8" s="39" t="s">
        <v>63</v>
      </c>
      <c r="P8" s="19"/>
      <c r="Q8" s="53" t="s">
        <v>65</v>
      </c>
    </row>
    <row r="9" spans="1:17" ht="21" x14ac:dyDescent="0.25">
      <c r="A9" s="3" t="s">
        <v>132</v>
      </c>
      <c r="C9" s="4">
        <v>370000</v>
      </c>
      <c r="E9" s="4">
        <v>2103936454</v>
      </c>
      <c r="G9" s="4">
        <v>2905608170</v>
      </c>
      <c r="I9" s="4">
        <v>-801671716</v>
      </c>
      <c r="K9" s="4">
        <v>2220000</v>
      </c>
      <c r="M9" s="4">
        <v>17691965651</v>
      </c>
      <c r="O9" s="4">
        <v>17433648900</v>
      </c>
      <c r="Q9" s="4">
        <v>258316751</v>
      </c>
    </row>
    <row r="10" spans="1:17" ht="21" x14ac:dyDescent="0.25">
      <c r="A10" s="3" t="s">
        <v>136</v>
      </c>
      <c r="C10" s="4">
        <v>0</v>
      </c>
      <c r="E10" s="4">
        <v>0</v>
      </c>
      <c r="G10" s="4">
        <v>0</v>
      </c>
      <c r="I10" s="4">
        <v>0</v>
      </c>
      <c r="K10" s="4">
        <v>41000</v>
      </c>
      <c r="M10" s="4">
        <v>703041946</v>
      </c>
      <c r="O10" s="4">
        <v>708316691</v>
      </c>
      <c r="Q10" s="4">
        <v>-5274745</v>
      </c>
    </row>
    <row r="11" spans="1:17" ht="21" x14ac:dyDescent="0.25">
      <c r="A11" s="3" t="s">
        <v>127</v>
      </c>
      <c r="C11" s="4">
        <v>0</v>
      </c>
      <c r="E11" s="4">
        <v>0</v>
      </c>
      <c r="G11" s="4">
        <v>0</v>
      </c>
      <c r="I11" s="4">
        <v>0</v>
      </c>
      <c r="K11" s="4">
        <v>338070</v>
      </c>
      <c r="M11" s="4">
        <v>1024978383</v>
      </c>
      <c r="O11" s="4">
        <v>1051863053</v>
      </c>
      <c r="Q11" s="4">
        <v>-26884670</v>
      </c>
    </row>
    <row r="12" spans="1:17" ht="21" x14ac:dyDescent="0.25">
      <c r="A12" s="3" t="s">
        <v>141</v>
      </c>
      <c r="C12" s="4">
        <v>0</v>
      </c>
      <c r="E12" s="4">
        <v>0</v>
      </c>
      <c r="G12" s="4">
        <v>0</v>
      </c>
      <c r="I12" s="4">
        <v>0</v>
      </c>
      <c r="K12" s="4">
        <v>92676</v>
      </c>
      <c r="M12" s="4">
        <v>583148604</v>
      </c>
      <c r="O12" s="4">
        <v>712080238</v>
      </c>
      <c r="Q12" s="4">
        <v>-128931634</v>
      </c>
    </row>
    <row r="13" spans="1:17" ht="21" x14ac:dyDescent="0.25">
      <c r="A13" s="3" t="s">
        <v>135</v>
      </c>
      <c r="C13" s="4">
        <v>0</v>
      </c>
      <c r="E13" s="4">
        <v>0</v>
      </c>
      <c r="G13" s="4">
        <v>0</v>
      </c>
      <c r="I13" s="4">
        <v>0</v>
      </c>
      <c r="K13" s="4">
        <v>300000</v>
      </c>
      <c r="M13" s="4">
        <v>2012928330</v>
      </c>
      <c r="O13" s="4">
        <v>1931325168</v>
      </c>
      <c r="Q13" s="4">
        <v>81603162</v>
      </c>
    </row>
    <row r="14" spans="1:17" ht="21" x14ac:dyDescent="0.25">
      <c r="A14" s="3" t="s">
        <v>118</v>
      </c>
      <c r="C14" s="4">
        <v>0</v>
      </c>
      <c r="E14" s="4">
        <v>0</v>
      </c>
      <c r="G14" s="4">
        <v>0</v>
      </c>
      <c r="I14" s="4">
        <v>0</v>
      </c>
      <c r="K14" s="4">
        <v>1555000</v>
      </c>
      <c r="M14" s="4">
        <v>18182099251</v>
      </c>
      <c r="O14" s="4">
        <v>18131621107</v>
      </c>
      <c r="Q14" s="4">
        <v>50478144</v>
      </c>
    </row>
    <row r="15" spans="1:17" ht="21" x14ac:dyDescent="0.25">
      <c r="A15" s="3" t="s">
        <v>126</v>
      </c>
      <c r="C15" s="4">
        <v>0</v>
      </c>
      <c r="E15" s="4">
        <v>0</v>
      </c>
      <c r="G15" s="4">
        <v>0</v>
      </c>
      <c r="I15" s="4">
        <v>0</v>
      </c>
      <c r="K15" s="4">
        <v>76500</v>
      </c>
      <c r="M15" s="4">
        <v>1074543219</v>
      </c>
      <c r="O15" s="4">
        <v>1170321951</v>
      </c>
      <c r="Q15" s="4">
        <v>-95778732</v>
      </c>
    </row>
    <row r="16" spans="1:17" ht="21" x14ac:dyDescent="0.25">
      <c r="A16" s="3" t="s">
        <v>114</v>
      </c>
      <c r="C16" s="4">
        <v>0</v>
      </c>
      <c r="E16" s="4">
        <v>0</v>
      </c>
      <c r="G16" s="4">
        <v>0</v>
      </c>
      <c r="I16" s="4">
        <v>0</v>
      </c>
      <c r="K16" s="4">
        <v>84200</v>
      </c>
      <c r="M16" s="4">
        <v>1003551152</v>
      </c>
      <c r="O16" s="4">
        <v>1139143527</v>
      </c>
      <c r="Q16" s="4">
        <v>-135592375</v>
      </c>
    </row>
    <row r="17" spans="1:17" ht="21" x14ac:dyDescent="0.25">
      <c r="A17" s="3" t="s">
        <v>108</v>
      </c>
      <c r="C17" s="4">
        <v>0</v>
      </c>
      <c r="E17" s="4">
        <v>0</v>
      </c>
      <c r="G17" s="4">
        <v>0</v>
      </c>
      <c r="I17" s="4">
        <v>0</v>
      </c>
      <c r="K17" s="4">
        <v>1380000</v>
      </c>
      <c r="M17" s="4">
        <v>19726325951</v>
      </c>
      <c r="O17" s="4">
        <v>20124144630</v>
      </c>
      <c r="Q17" s="4">
        <v>-397818679</v>
      </c>
    </row>
    <row r="18" spans="1:17" ht="21" x14ac:dyDescent="0.25">
      <c r="A18" s="3" t="s">
        <v>105</v>
      </c>
      <c r="C18" s="4">
        <v>0</v>
      </c>
      <c r="E18" s="4">
        <v>0</v>
      </c>
      <c r="G18" s="4">
        <v>0</v>
      </c>
      <c r="I18" s="4">
        <v>0</v>
      </c>
      <c r="K18" s="4">
        <v>956000</v>
      </c>
      <c r="M18" s="4">
        <v>2271897321</v>
      </c>
      <c r="O18" s="4">
        <v>2546835626</v>
      </c>
      <c r="Q18" s="4">
        <v>-274938305</v>
      </c>
    </row>
    <row r="19" spans="1:17" ht="21" x14ac:dyDescent="0.25">
      <c r="A19" s="3" t="s">
        <v>110</v>
      </c>
      <c r="C19" s="4">
        <v>0</v>
      </c>
      <c r="E19" s="4">
        <v>0</v>
      </c>
      <c r="G19" s="4">
        <v>0</v>
      </c>
      <c r="I19" s="4">
        <v>0</v>
      </c>
      <c r="K19" s="4">
        <v>616000</v>
      </c>
      <c r="M19" s="4">
        <v>15730881160</v>
      </c>
      <c r="O19" s="4">
        <v>17818942613</v>
      </c>
      <c r="Q19" s="4">
        <v>-2088061453</v>
      </c>
    </row>
    <row r="20" spans="1:17" ht="21" x14ac:dyDescent="0.25">
      <c r="A20" s="3" t="s">
        <v>137</v>
      </c>
      <c r="C20" s="4">
        <v>0</v>
      </c>
      <c r="E20" s="4">
        <v>0</v>
      </c>
      <c r="G20" s="4">
        <v>0</v>
      </c>
      <c r="I20" s="4">
        <v>0</v>
      </c>
      <c r="K20" s="4">
        <v>176174</v>
      </c>
      <c r="M20" s="4">
        <v>860469141</v>
      </c>
      <c r="O20" s="4">
        <v>1426833226</v>
      </c>
      <c r="Q20" s="4">
        <v>-566364085</v>
      </c>
    </row>
    <row r="21" spans="1:17" ht="21" x14ac:dyDescent="0.25">
      <c r="A21" s="3" t="s">
        <v>140</v>
      </c>
      <c r="C21" s="4">
        <v>0</v>
      </c>
      <c r="E21" s="4">
        <v>0</v>
      </c>
      <c r="G21" s="4">
        <v>0</v>
      </c>
      <c r="I21" s="4">
        <v>0</v>
      </c>
      <c r="K21" s="4">
        <v>12040</v>
      </c>
      <c r="M21" s="4">
        <v>503211876</v>
      </c>
      <c r="O21" s="4">
        <v>555542881</v>
      </c>
      <c r="Q21" s="4">
        <v>-52331005</v>
      </c>
    </row>
    <row r="22" spans="1:17" ht="21" x14ac:dyDescent="0.25">
      <c r="A22" s="3" t="s">
        <v>112</v>
      </c>
      <c r="C22" s="4">
        <v>0</v>
      </c>
      <c r="E22" s="4">
        <v>0</v>
      </c>
      <c r="G22" s="4">
        <v>0</v>
      </c>
      <c r="I22" s="4">
        <v>0</v>
      </c>
      <c r="K22" s="4">
        <v>16760</v>
      </c>
      <c r="M22" s="4">
        <v>1509268153</v>
      </c>
      <c r="O22" s="4">
        <v>1744878539</v>
      </c>
      <c r="Q22" s="4">
        <v>-235610386</v>
      </c>
    </row>
    <row r="23" spans="1:17" ht="21" x14ac:dyDescent="0.25">
      <c r="A23" s="3" t="s">
        <v>133</v>
      </c>
      <c r="C23" s="4">
        <v>0</v>
      </c>
      <c r="E23" s="4">
        <v>0</v>
      </c>
      <c r="G23" s="4">
        <v>0</v>
      </c>
      <c r="I23" s="4">
        <v>0</v>
      </c>
      <c r="K23" s="4">
        <v>6000000</v>
      </c>
      <c r="M23" s="4">
        <v>18125603700</v>
      </c>
      <c r="O23" s="4">
        <v>17296470000</v>
      </c>
      <c r="Q23" s="4">
        <v>829133700</v>
      </c>
    </row>
    <row r="24" spans="1:17" ht="21" x14ac:dyDescent="0.25">
      <c r="A24" s="3" t="s">
        <v>128</v>
      </c>
      <c r="C24" s="4">
        <v>0</v>
      </c>
      <c r="E24" s="4">
        <v>0</v>
      </c>
      <c r="G24" s="4">
        <v>0</v>
      </c>
      <c r="I24" s="4">
        <v>0</v>
      </c>
      <c r="K24" s="4">
        <v>145392</v>
      </c>
      <c r="M24" s="4">
        <v>10049785824</v>
      </c>
      <c r="O24" s="4">
        <v>10260793031</v>
      </c>
      <c r="Q24" s="4">
        <v>-211007207</v>
      </c>
    </row>
    <row r="25" spans="1:17" ht="21" x14ac:dyDescent="0.25">
      <c r="A25" s="3" t="s">
        <v>111</v>
      </c>
      <c r="C25" s="4">
        <v>0</v>
      </c>
      <c r="E25" s="4">
        <v>0</v>
      </c>
      <c r="G25" s="4">
        <v>0</v>
      </c>
      <c r="I25" s="4">
        <v>0</v>
      </c>
      <c r="K25" s="4">
        <v>997569</v>
      </c>
      <c r="M25" s="4">
        <v>9758378648</v>
      </c>
      <c r="O25" s="4">
        <v>9866734707</v>
      </c>
      <c r="Q25" s="4">
        <v>-108356059</v>
      </c>
    </row>
    <row r="26" spans="1:17" ht="21" x14ac:dyDescent="0.25">
      <c r="A26" s="3" t="s">
        <v>128</v>
      </c>
      <c r="C26" s="4">
        <v>0</v>
      </c>
      <c r="E26" s="4">
        <v>0</v>
      </c>
      <c r="G26" s="4">
        <v>0</v>
      </c>
      <c r="I26" s="4">
        <v>0</v>
      </c>
      <c r="K26" s="4">
        <v>25800</v>
      </c>
      <c r="M26" s="4">
        <v>1543262630</v>
      </c>
      <c r="O26" s="4">
        <v>1783347600</v>
      </c>
      <c r="Q26" s="4">
        <v>-240084970</v>
      </c>
    </row>
    <row r="27" spans="1:17" ht="19.5" thickBot="1" x14ac:dyDescent="0.3">
      <c r="A27" s="2" t="s">
        <v>71</v>
      </c>
      <c r="C27" s="7">
        <f>SUM(C9:C26)</f>
        <v>370000</v>
      </c>
      <c r="E27" s="7">
        <f>SUM(E9:E26)</f>
        <v>2103936454</v>
      </c>
      <c r="G27" s="7">
        <f>SUM(G9:G26)</f>
        <v>2905608170</v>
      </c>
      <c r="I27" s="23">
        <f>SUM(I9:I26)</f>
        <v>-801671716</v>
      </c>
      <c r="K27" s="7">
        <f>SUM(K9:K26)</f>
        <v>15033181</v>
      </c>
      <c r="M27" s="7">
        <f>SUM(M9:M26)</f>
        <v>122355340940</v>
      </c>
      <c r="O27" s="7">
        <f>SUM(O9:O26)</f>
        <v>125702843488</v>
      </c>
      <c r="Q27" s="23">
        <f>SUM(Q9:Q26)</f>
        <v>-3347502548</v>
      </c>
    </row>
    <row r="28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"/>
  <sheetViews>
    <sheetView rightToLeft="1" view="pageBreakPreview" zoomScale="70" zoomScaleNormal="100" zoomScaleSheetLayoutView="70" workbookViewId="0">
      <selection activeCell="K31" sqref="K31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14" customFormat="1" ht="25.5" x14ac:dyDescent="0.4">
      <c r="A5" s="36" t="s">
        <v>92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7" spans="1:21" ht="30.75" thickBot="1" x14ac:dyDescent="0.3">
      <c r="A7" s="38" t="s">
        <v>1</v>
      </c>
      <c r="C7" s="43" t="s">
        <v>48</v>
      </c>
      <c r="D7" s="43" t="s">
        <v>48</v>
      </c>
      <c r="E7" s="43" t="s">
        <v>48</v>
      </c>
      <c r="F7" s="43" t="s">
        <v>48</v>
      </c>
      <c r="G7" s="43" t="s">
        <v>48</v>
      </c>
      <c r="H7" s="43" t="s">
        <v>48</v>
      </c>
      <c r="I7" s="43" t="s">
        <v>48</v>
      </c>
      <c r="J7" s="43" t="s">
        <v>48</v>
      </c>
      <c r="K7" s="43" t="s">
        <v>48</v>
      </c>
      <c r="M7" s="43" t="s">
        <v>49</v>
      </c>
      <c r="N7" s="43" t="s">
        <v>49</v>
      </c>
      <c r="O7" s="43" t="s">
        <v>49</v>
      </c>
      <c r="P7" s="43" t="s">
        <v>49</v>
      </c>
      <c r="Q7" s="43" t="s">
        <v>49</v>
      </c>
      <c r="R7" s="43" t="s">
        <v>49</v>
      </c>
      <c r="S7" s="43" t="s">
        <v>49</v>
      </c>
      <c r="T7" s="43" t="s">
        <v>49</v>
      </c>
      <c r="U7" s="43" t="s">
        <v>49</v>
      </c>
    </row>
    <row r="8" spans="1:21" ht="30.75" thickBot="1" x14ac:dyDescent="0.3">
      <c r="A8" s="43" t="s">
        <v>1</v>
      </c>
      <c r="C8" s="49" t="s">
        <v>66</v>
      </c>
      <c r="D8" s="25"/>
      <c r="E8" s="49" t="s">
        <v>67</v>
      </c>
      <c r="F8" s="25"/>
      <c r="G8" s="49" t="s">
        <v>68</v>
      </c>
      <c r="H8" s="25"/>
      <c r="I8" s="49" t="s">
        <v>39</v>
      </c>
      <c r="J8" s="12"/>
      <c r="K8" s="42" t="s">
        <v>69</v>
      </c>
      <c r="M8" s="42" t="s">
        <v>66</v>
      </c>
      <c r="N8" s="12"/>
      <c r="O8" s="42" t="s">
        <v>67</v>
      </c>
      <c r="P8" s="12"/>
      <c r="Q8" s="42" t="s">
        <v>68</v>
      </c>
      <c r="R8" s="12"/>
      <c r="S8" s="49" t="s">
        <v>39</v>
      </c>
      <c r="T8" s="12"/>
      <c r="U8" s="42" t="s">
        <v>69</v>
      </c>
    </row>
    <row r="9" spans="1:21" ht="21" x14ac:dyDescent="0.25">
      <c r="A9" s="3" t="s">
        <v>132</v>
      </c>
      <c r="C9" s="4">
        <v>0</v>
      </c>
      <c r="D9" s="2"/>
      <c r="E9" s="4">
        <v>279526880</v>
      </c>
      <c r="F9" s="2"/>
      <c r="G9" s="4">
        <v>-801671716</v>
      </c>
      <c r="H9" s="2"/>
      <c r="I9" s="4">
        <v>-522144836</v>
      </c>
      <c r="K9" s="4" t="s">
        <v>178</v>
      </c>
      <c r="M9" s="4">
        <v>0</v>
      </c>
      <c r="O9" s="4">
        <v>0</v>
      </c>
      <c r="Q9" s="4">
        <v>258316751</v>
      </c>
      <c r="R9" s="3"/>
      <c r="S9" s="2">
        <v>258316751</v>
      </c>
      <c r="T9" s="4"/>
      <c r="U9" s="2" t="s">
        <v>179</v>
      </c>
    </row>
    <row r="10" spans="1:21" ht="21" x14ac:dyDescent="0.25">
      <c r="A10" s="3" t="s">
        <v>136</v>
      </c>
      <c r="C10" s="4">
        <v>0</v>
      </c>
      <c r="D10" s="2"/>
      <c r="E10" s="4">
        <v>30239001</v>
      </c>
      <c r="F10" s="2"/>
      <c r="G10" s="4">
        <v>0</v>
      </c>
      <c r="H10" s="2"/>
      <c r="I10" s="4">
        <v>30239001</v>
      </c>
      <c r="K10" s="4" t="s">
        <v>180</v>
      </c>
      <c r="M10" s="4">
        <v>147420000</v>
      </c>
      <c r="O10" s="4">
        <v>411849472</v>
      </c>
      <c r="Q10" s="4">
        <v>-5274745</v>
      </c>
      <c r="R10" s="3"/>
      <c r="S10" s="2">
        <v>553994727</v>
      </c>
      <c r="T10" s="4"/>
      <c r="U10" s="2" t="s">
        <v>181</v>
      </c>
    </row>
    <row r="11" spans="1:21" ht="21" x14ac:dyDescent="0.25">
      <c r="A11" s="3" t="s">
        <v>127</v>
      </c>
      <c r="C11" s="4">
        <v>0</v>
      </c>
      <c r="D11" s="2"/>
      <c r="E11" s="4">
        <v>0</v>
      </c>
      <c r="F11" s="2"/>
      <c r="G11" s="4">
        <v>0</v>
      </c>
      <c r="H11" s="2"/>
      <c r="I11" s="4">
        <v>0</v>
      </c>
      <c r="K11" s="4" t="s">
        <v>119</v>
      </c>
      <c r="M11" s="4">
        <v>0</v>
      </c>
      <c r="O11" s="4">
        <v>0</v>
      </c>
      <c r="Q11" s="4">
        <v>-26884670</v>
      </c>
      <c r="R11" s="3"/>
      <c r="S11" s="2">
        <v>-26884670</v>
      </c>
      <c r="T11" s="4"/>
      <c r="U11" s="2" t="s">
        <v>182</v>
      </c>
    </row>
    <row r="12" spans="1:21" ht="21" x14ac:dyDescent="0.25">
      <c r="A12" s="3" t="s">
        <v>141</v>
      </c>
      <c r="C12" s="4">
        <v>0</v>
      </c>
      <c r="D12" s="2"/>
      <c r="E12" s="4">
        <v>297198564</v>
      </c>
      <c r="F12" s="2"/>
      <c r="G12" s="4">
        <v>0</v>
      </c>
      <c r="H12" s="2"/>
      <c r="I12" s="4">
        <v>297198564</v>
      </c>
      <c r="K12" s="4" t="s">
        <v>183</v>
      </c>
      <c r="M12" s="4">
        <v>0</v>
      </c>
      <c r="O12" s="4">
        <v>-1848724745</v>
      </c>
      <c r="Q12" s="4">
        <v>-128931634</v>
      </c>
      <c r="R12" s="3"/>
      <c r="S12" s="2">
        <v>-1977656379</v>
      </c>
      <c r="T12" s="4"/>
      <c r="U12" s="2" t="s">
        <v>184</v>
      </c>
    </row>
    <row r="13" spans="1:21" ht="21" x14ac:dyDescent="0.25">
      <c r="A13" s="3" t="s">
        <v>135</v>
      </c>
      <c r="C13" s="4">
        <v>0</v>
      </c>
      <c r="D13" s="2"/>
      <c r="E13" s="4">
        <v>-363424680</v>
      </c>
      <c r="F13" s="2"/>
      <c r="G13" s="4">
        <v>0</v>
      </c>
      <c r="H13" s="2"/>
      <c r="I13" s="4">
        <v>-363424680</v>
      </c>
      <c r="K13" s="4" t="s">
        <v>185</v>
      </c>
      <c r="M13" s="4">
        <v>0</v>
      </c>
      <c r="O13" s="4">
        <v>-654886116</v>
      </c>
      <c r="Q13" s="4">
        <v>81603162</v>
      </c>
      <c r="R13" s="3"/>
      <c r="S13" s="2">
        <v>-573282954</v>
      </c>
      <c r="T13" s="4"/>
      <c r="U13" s="2" t="s">
        <v>186</v>
      </c>
    </row>
    <row r="14" spans="1:21" ht="21" x14ac:dyDescent="0.25">
      <c r="A14" s="3" t="s">
        <v>118</v>
      </c>
      <c r="C14" s="4">
        <v>0</v>
      </c>
      <c r="D14" s="2"/>
      <c r="E14" s="4">
        <v>0</v>
      </c>
      <c r="F14" s="2"/>
      <c r="G14" s="4">
        <v>0</v>
      </c>
      <c r="H14" s="2"/>
      <c r="I14" s="4">
        <v>0</v>
      </c>
      <c r="K14" s="4" t="s">
        <v>119</v>
      </c>
      <c r="M14" s="4">
        <v>0</v>
      </c>
      <c r="O14" s="4">
        <v>0</v>
      </c>
      <c r="Q14" s="4">
        <v>50478144</v>
      </c>
      <c r="R14" s="3"/>
      <c r="S14" s="2">
        <v>50478144</v>
      </c>
      <c r="T14" s="4"/>
      <c r="U14" s="2" t="s">
        <v>187</v>
      </c>
    </row>
    <row r="15" spans="1:21" ht="21" x14ac:dyDescent="0.25">
      <c r="A15" s="3" t="s">
        <v>126</v>
      </c>
      <c r="C15" s="4">
        <v>0</v>
      </c>
      <c r="D15" s="2"/>
      <c r="E15" s="4">
        <v>267941207</v>
      </c>
      <c r="F15" s="2"/>
      <c r="G15" s="4">
        <v>0</v>
      </c>
      <c r="H15" s="2"/>
      <c r="I15" s="4">
        <v>267941207</v>
      </c>
      <c r="K15" s="4" t="s">
        <v>188</v>
      </c>
      <c r="M15" s="4">
        <v>0</v>
      </c>
      <c r="O15" s="4">
        <v>-68351262</v>
      </c>
      <c r="Q15" s="4">
        <v>-95778732</v>
      </c>
      <c r="R15" s="3"/>
      <c r="S15" s="2">
        <v>-164129994</v>
      </c>
      <c r="T15" s="4"/>
      <c r="U15" s="2" t="s">
        <v>189</v>
      </c>
    </row>
    <row r="16" spans="1:21" ht="21" x14ac:dyDescent="0.25">
      <c r="A16" s="3" t="s">
        <v>114</v>
      </c>
      <c r="C16" s="4">
        <v>0</v>
      </c>
      <c r="D16" s="2"/>
      <c r="E16" s="4">
        <v>-563165110</v>
      </c>
      <c r="F16" s="2"/>
      <c r="G16" s="4">
        <v>0</v>
      </c>
      <c r="H16" s="2"/>
      <c r="I16" s="4">
        <v>-563165110</v>
      </c>
      <c r="K16" s="4" t="s">
        <v>190</v>
      </c>
      <c r="M16" s="4">
        <v>0</v>
      </c>
      <c r="O16" s="4">
        <v>-1267121498</v>
      </c>
      <c r="Q16" s="4">
        <v>-135592375</v>
      </c>
      <c r="R16" s="3"/>
      <c r="S16" s="2">
        <v>-1402713873</v>
      </c>
      <c r="T16" s="4"/>
      <c r="U16" s="2" t="s">
        <v>191</v>
      </c>
    </row>
    <row r="17" spans="1:21" ht="21" x14ac:dyDescent="0.25">
      <c r="A17" s="3" t="s">
        <v>108</v>
      </c>
      <c r="C17" s="4">
        <v>0</v>
      </c>
      <c r="D17" s="2"/>
      <c r="E17" s="4">
        <v>775359000</v>
      </c>
      <c r="F17" s="2"/>
      <c r="G17" s="4">
        <v>0</v>
      </c>
      <c r="H17" s="2"/>
      <c r="I17" s="4">
        <v>775359000</v>
      </c>
      <c r="K17" s="4" t="s">
        <v>192</v>
      </c>
      <c r="M17" s="4">
        <v>0</v>
      </c>
      <c r="O17" s="4">
        <v>-167026467</v>
      </c>
      <c r="Q17" s="4">
        <v>-397818679</v>
      </c>
      <c r="R17" s="3"/>
      <c r="S17" s="2">
        <v>-564845146</v>
      </c>
      <c r="T17" s="4"/>
      <c r="U17" s="2" t="s">
        <v>146</v>
      </c>
    </row>
    <row r="18" spans="1:21" ht="21" x14ac:dyDescent="0.25">
      <c r="A18" s="3" t="s">
        <v>105</v>
      </c>
      <c r="C18" s="4">
        <v>0</v>
      </c>
      <c r="D18" s="2"/>
      <c r="E18" s="4">
        <v>361365009</v>
      </c>
      <c r="F18" s="2"/>
      <c r="G18" s="4">
        <v>0</v>
      </c>
      <c r="H18" s="2"/>
      <c r="I18" s="4">
        <v>361365009</v>
      </c>
      <c r="K18" s="4" t="s">
        <v>193</v>
      </c>
      <c r="M18" s="4">
        <v>0</v>
      </c>
      <c r="O18" s="4">
        <v>-1159937062</v>
      </c>
      <c r="Q18" s="4">
        <v>-274938305</v>
      </c>
      <c r="R18" s="3"/>
      <c r="S18" s="2">
        <v>-1434875367</v>
      </c>
      <c r="T18" s="4"/>
      <c r="U18" s="2" t="s">
        <v>194</v>
      </c>
    </row>
    <row r="19" spans="1:21" ht="21" x14ac:dyDescent="0.25">
      <c r="A19" s="3" t="s">
        <v>110</v>
      </c>
      <c r="C19" s="4">
        <v>0</v>
      </c>
      <c r="D19" s="2"/>
      <c r="E19" s="4">
        <v>71566113</v>
      </c>
      <c r="F19" s="2"/>
      <c r="G19" s="4">
        <v>0</v>
      </c>
      <c r="H19" s="2"/>
      <c r="I19" s="4">
        <v>71566113</v>
      </c>
      <c r="K19" s="4" t="s">
        <v>195</v>
      </c>
      <c r="M19" s="4">
        <v>0</v>
      </c>
      <c r="O19" s="4">
        <v>-1292827221</v>
      </c>
      <c r="Q19" s="4">
        <v>-2088061453</v>
      </c>
      <c r="R19" s="3"/>
      <c r="S19" s="2">
        <v>-3380888674</v>
      </c>
      <c r="T19" s="4"/>
      <c r="U19" s="2" t="s">
        <v>196</v>
      </c>
    </row>
    <row r="20" spans="1:21" ht="21" x14ac:dyDescent="0.25">
      <c r="A20" s="3" t="s">
        <v>137</v>
      </c>
      <c r="C20" s="4">
        <v>0</v>
      </c>
      <c r="D20" s="2"/>
      <c r="E20" s="4">
        <v>0</v>
      </c>
      <c r="F20" s="2"/>
      <c r="G20" s="4">
        <v>0</v>
      </c>
      <c r="H20" s="2"/>
      <c r="I20" s="4">
        <v>0</v>
      </c>
      <c r="K20" s="4" t="s">
        <v>119</v>
      </c>
      <c r="M20" s="4">
        <v>0</v>
      </c>
      <c r="O20" s="4">
        <v>0</v>
      </c>
      <c r="Q20" s="4">
        <v>-566364085</v>
      </c>
      <c r="R20" s="3"/>
      <c r="S20" s="2">
        <v>-566364085</v>
      </c>
      <c r="T20" s="4"/>
      <c r="U20" s="2" t="s">
        <v>197</v>
      </c>
    </row>
    <row r="21" spans="1:21" ht="21" x14ac:dyDescent="0.25">
      <c r="A21" s="3" t="s">
        <v>140</v>
      </c>
      <c r="C21" s="4">
        <v>0</v>
      </c>
      <c r="D21" s="2"/>
      <c r="E21" s="4">
        <v>190578470</v>
      </c>
      <c r="F21" s="2"/>
      <c r="G21" s="4">
        <v>0</v>
      </c>
      <c r="H21" s="2"/>
      <c r="I21" s="4">
        <v>190578470</v>
      </c>
      <c r="K21" s="4" t="s">
        <v>198</v>
      </c>
      <c r="M21" s="4">
        <v>0</v>
      </c>
      <c r="O21" s="4">
        <v>-575027549</v>
      </c>
      <c r="Q21" s="4">
        <v>-52331005</v>
      </c>
      <c r="R21" s="3"/>
      <c r="S21" s="2">
        <v>-627358554</v>
      </c>
      <c r="T21" s="4"/>
      <c r="U21" s="2" t="s">
        <v>199</v>
      </c>
    </row>
    <row r="22" spans="1:21" ht="21" x14ac:dyDescent="0.25">
      <c r="A22" s="3" t="s">
        <v>112</v>
      </c>
      <c r="C22" s="4">
        <v>0</v>
      </c>
      <c r="D22" s="2"/>
      <c r="E22" s="4">
        <v>1153461425</v>
      </c>
      <c r="F22" s="2"/>
      <c r="G22" s="4">
        <v>0</v>
      </c>
      <c r="H22" s="2"/>
      <c r="I22" s="4">
        <v>1153461425</v>
      </c>
      <c r="K22" s="4" t="s">
        <v>200</v>
      </c>
      <c r="M22" s="4">
        <v>0</v>
      </c>
      <c r="O22" s="4">
        <v>308401284</v>
      </c>
      <c r="Q22" s="4">
        <v>-235610386</v>
      </c>
      <c r="R22" s="3"/>
      <c r="S22" s="2">
        <v>72790898</v>
      </c>
      <c r="T22" s="4"/>
      <c r="U22" s="2" t="s">
        <v>201</v>
      </c>
    </row>
    <row r="23" spans="1:21" ht="21" x14ac:dyDescent="0.25">
      <c r="A23" s="3" t="s">
        <v>133</v>
      </c>
      <c r="C23" s="4">
        <v>0</v>
      </c>
      <c r="D23" s="2"/>
      <c r="E23" s="4">
        <v>0</v>
      </c>
      <c r="F23" s="2"/>
      <c r="G23" s="4">
        <v>0</v>
      </c>
      <c r="H23" s="2"/>
      <c r="I23" s="4">
        <v>0</v>
      </c>
      <c r="K23" s="4" t="s">
        <v>119</v>
      </c>
      <c r="M23" s="4">
        <v>0</v>
      </c>
      <c r="O23" s="4">
        <v>0</v>
      </c>
      <c r="Q23" s="4">
        <v>829133700</v>
      </c>
      <c r="R23" s="3"/>
      <c r="S23" s="2">
        <v>829133700</v>
      </c>
      <c r="T23" s="4"/>
      <c r="U23" s="2" t="s">
        <v>202</v>
      </c>
    </row>
    <row r="24" spans="1:21" ht="21" x14ac:dyDescent="0.25">
      <c r="A24" s="3" t="s">
        <v>128</v>
      </c>
      <c r="C24" s="4">
        <v>0</v>
      </c>
      <c r="D24" s="2"/>
      <c r="E24" s="4">
        <v>0</v>
      </c>
      <c r="F24" s="2"/>
      <c r="G24" s="4">
        <v>0</v>
      </c>
      <c r="H24" s="2"/>
      <c r="I24" s="4">
        <v>0</v>
      </c>
      <c r="K24" s="4" t="s">
        <v>119</v>
      </c>
      <c r="M24" s="4">
        <v>0</v>
      </c>
      <c r="O24" s="4">
        <v>0</v>
      </c>
      <c r="Q24" s="4">
        <v>-211007207</v>
      </c>
      <c r="R24" s="3"/>
      <c r="S24" s="2">
        <v>-211007207</v>
      </c>
      <c r="T24" s="4"/>
      <c r="U24" s="2" t="s">
        <v>203</v>
      </c>
    </row>
    <row r="25" spans="1:21" ht="21" x14ac:dyDescent="0.25">
      <c r="A25" s="3" t="s">
        <v>111</v>
      </c>
      <c r="C25" s="4">
        <v>0</v>
      </c>
      <c r="D25" s="2"/>
      <c r="E25" s="4">
        <v>467004690</v>
      </c>
      <c r="F25" s="2"/>
      <c r="G25" s="4">
        <v>0</v>
      </c>
      <c r="H25" s="2"/>
      <c r="I25" s="4">
        <v>467004690</v>
      </c>
      <c r="K25" s="4" t="s">
        <v>204</v>
      </c>
      <c r="M25" s="4">
        <v>0</v>
      </c>
      <c r="O25" s="4">
        <v>-617152206</v>
      </c>
      <c r="Q25" s="4">
        <v>-108356059</v>
      </c>
      <c r="R25" s="3"/>
      <c r="S25" s="2">
        <v>-725508265</v>
      </c>
      <c r="T25" s="4"/>
      <c r="U25" s="2" t="s">
        <v>205</v>
      </c>
    </row>
    <row r="26" spans="1:21" ht="21" x14ac:dyDescent="0.25">
      <c r="A26" s="3" t="s">
        <v>128</v>
      </c>
      <c r="C26" s="4">
        <v>1031940426</v>
      </c>
      <c r="D26" s="2"/>
      <c r="E26" s="4">
        <v>-830974188</v>
      </c>
      <c r="F26" s="2"/>
      <c r="G26" s="4">
        <v>0</v>
      </c>
      <c r="H26" s="2"/>
      <c r="I26" s="4">
        <v>200966238</v>
      </c>
      <c r="K26" s="4" t="s">
        <v>206</v>
      </c>
      <c r="M26" s="4">
        <v>1031940426</v>
      </c>
      <c r="O26" s="4">
        <v>-1131234959</v>
      </c>
      <c r="Q26" s="4">
        <v>-240084970</v>
      </c>
      <c r="R26" s="3"/>
      <c r="S26" s="2">
        <v>-339379503</v>
      </c>
      <c r="T26" s="4"/>
      <c r="U26" s="2" t="s">
        <v>207</v>
      </c>
    </row>
    <row r="27" spans="1:21" ht="21" x14ac:dyDescent="0.25">
      <c r="A27" s="3" t="s">
        <v>142</v>
      </c>
      <c r="C27" s="4">
        <v>334067797</v>
      </c>
      <c r="D27" s="2"/>
      <c r="E27" s="4">
        <v>1005533265</v>
      </c>
      <c r="F27" s="2"/>
      <c r="G27" s="4">
        <v>0</v>
      </c>
      <c r="H27" s="2"/>
      <c r="I27" s="4">
        <v>1339601062</v>
      </c>
      <c r="K27" s="4" t="s">
        <v>208</v>
      </c>
      <c r="M27" s="4">
        <v>334067797</v>
      </c>
      <c r="O27" s="4">
        <v>1208036504</v>
      </c>
      <c r="Q27" s="4">
        <v>0</v>
      </c>
      <c r="R27" s="3"/>
      <c r="S27" s="2">
        <v>1542104301</v>
      </c>
      <c r="T27" s="4"/>
      <c r="U27" s="2" t="s">
        <v>209</v>
      </c>
    </row>
    <row r="28" spans="1:21" ht="21" x14ac:dyDescent="0.25">
      <c r="A28" s="3" t="s">
        <v>120</v>
      </c>
      <c r="C28" s="4">
        <v>1209711942</v>
      </c>
      <c r="D28" s="2"/>
      <c r="E28" s="4">
        <v>-1102083234</v>
      </c>
      <c r="F28" s="2"/>
      <c r="G28" s="4">
        <v>0</v>
      </c>
      <c r="H28" s="2"/>
      <c r="I28" s="4">
        <v>107628708</v>
      </c>
      <c r="K28" s="4" t="s">
        <v>210</v>
      </c>
      <c r="M28" s="4">
        <v>1209711942</v>
      </c>
      <c r="O28" s="4">
        <v>-2771085038</v>
      </c>
      <c r="Q28" s="4">
        <v>0</v>
      </c>
      <c r="R28" s="3"/>
      <c r="S28" s="2">
        <v>-1561373096</v>
      </c>
      <c r="T28" s="4"/>
      <c r="U28" s="2" t="s">
        <v>211</v>
      </c>
    </row>
    <row r="29" spans="1:21" ht="21" x14ac:dyDescent="0.25">
      <c r="A29" s="3" t="s">
        <v>134</v>
      </c>
      <c r="C29" s="4">
        <v>0</v>
      </c>
      <c r="D29" s="2"/>
      <c r="E29" s="4">
        <v>311435865</v>
      </c>
      <c r="F29" s="2"/>
      <c r="G29" s="4">
        <v>0</v>
      </c>
      <c r="H29" s="2"/>
      <c r="I29" s="4">
        <v>311435865</v>
      </c>
      <c r="K29" s="4" t="s">
        <v>212</v>
      </c>
      <c r="M29" s="4">
        <v>1299110198</v>
      </c>
      <c r="O29" s="4">
        <v>-1488572237</v>
      </c>
      <c r="Q29" s="4">
        <v>0</v>
      </c>
      <c r="R29" s="3"/>
      <c r="S29" s="2">
        <v>-189462039</v>
      </c>
      <c r="T29" s="4"/>
      <c r="U29" s="2" t="s">
        <v>213</v>
      </c>
    </row>
    <row r="30" spans="1:21" ht="21" x14ac:dyDescent="0.25">
      <c r="A30" s="3" t="s">
        <v>129</v>
      </c>
      <c r="C30" s="4">
        <v>1975089</v>
      </c>
      <c r="D30" s="2"/>
      <c r="E30" s="4">
        <v>-1745396</v>
      </c>
      <c r="F30" s="2"/>
      <c r="G30" s="4">
        <v>0</v>
      </c>
      <c r="H30" s="2"/>
      <c r="I30" s="4">
        <v>229693</v>
      </c>
      <c r="K30" s="4" t="s">
        <v>119</v>
      </c>
      <c r="M30" s="4">
        <v>1975089</v>
      </c>
      <c r="O30" s="4">
        <v>-16251265</v>
      </c>
      <c r="Q30" s="4">
        <v>0</v>
      </c>
      <c r="R30" s="3"/>
      <c r="S30" s="2">
        <v>-14276176</v>
      </c>
      <c r="T30" s="4"/>
      <c r="U30" s="2" t="s">
        <v>214</v>
      </c>
    </row>
    <row r="31" spans="1:21" ht="21" x14ac:dyDescent="0.25">
      <c r="A31" s="3" t="s">
        <v>147</v>
      </c>
      <c r="C31" s="4">
        <v>0</v>
      </c>
      <c r="D31" s="2"/>
      <c r="E31" s="4">
        <v>-366267662</v>
      </c>
      <c r="F31" s="2"/>
      <c r="G31" s="4">
        <v>0</v>
      </c>
      <c r="H31" s="2"/>
      <c r="I31" s="4">
        <v>-366267662</v>
      </c>
      <c r="K31" s="4" t="s">
        <v>215</v>
      </c>
      <c r="M31" s="4">
        <v>0</v>
      </c>
      <c r="O31" s="4">
        <v>-2909342404</v>
      </c>
      <c r="Q31" s="4">
        <v>0</v>
      </c>
      <c r="R31" s="3"/>
      <c r="S31" s="2">
        <v>-2909342404</v>
      </c>
      <c r="T31" s="4"/>
      <c r="U31" s="2" t="s">
        <v>216</v>
      </c>
    </row>
    <row r="32" spans="1:21" ht="21" x14ac:dyDescent="0.25">
      <c r="A32" s="3" t="s">
        <v>102</v>
      </c>
      <c r="C32" s="4">
        <v>0</v>
      </c>
      <c r="D32" s="2"/>
      <c r="E32" s="4">
        <v>-2961274</v>
      </c>
      <c r="F32" s="2"/>
      <c r="G32" s="4">
        <v>0</v>
      </c>
      <c r="H32" s="2"/>
      <c r="I32" s="4">
        <v>-2961274</v>
      </c>
      <c r="K32" s="4" t="s">
        <v>217</v>
      </c>
      <c r="M32" s="4">
        <v>0</v>
      </c>
      <c r="O32" s="4">
        <v>13844568</v>
      </c>
      <c r="Q32" s="4">
        <v>0</v>
      </c>
      <c r="R32" s="3"/>
      <c r="S32" s="2">
        <v>13844568</v>
      </c>
      <c r="T32" s="4"/>
      <c r="U32" s="2" t="s">
        <v>151</v>
      </c>
    </row>
    <row r="33" spans="1:21" ht="21" x14ac:dyDescent="0.25">
      <c r="A33" s="3" t="s">
        <v>138</v>
      </c>
      <c r="C33" s="4">
        <v>0</v>
      </c>
      <c r="D33" s="2"/>
      <c r="E33" s="4">
        <v>3238614900</v>
      </c>
      <c r="F33" s="2"/>
      <c r="G33" s="4">
        <v>0</v>
      </c>
      <c r="H33" s="2"/>
      <c r="I33" s="4">
        <v>3238614900</v>
      </c>
      <c r="K33" s="4" t="s">
        <v>218</v>
      </c>
      <c r="M33" s="4">
        <v>0</v>
      </c>
      <c r="O33" s="4">
        <v>266327932</v>
      </c>
      <c r="Q33" s="4">
        <v>0</v>
      </c>
      <c r="R33" s="3"/>
      <c r="S33" s="2">
        <v>266327932</v>
      </c>
      <c r="T33" s="4"/>
      <c r="U33" s="2" t="s">
        <v>219</v>
      </c>
    </row>
    <row r="34" spans="1:21" ht="21" x14ac:dyDescent="0.25">
      <c r="A34" s="3" t="s">
        <v>139</v>
      </c>
      <c r="C34" s="4">
        <v>0</v>
      </c>
      <c r="D34" s="2"/>
      <c r="E34" s="4">
        <v>487084500</v>
      </c>
      <c r="F34" s="2"/>
      <c r="G34" s="4">
        <v>0</v>
      </c>
      <c r="H34" s="2"/>
      <c r="I34" s="4">
        <v>487084500</v>
      </c>
      <c r="K34" s="4" t="s">
        <v>220</v>
      </c>
      <c r="M34" s="4">
        <v>0</v>
      </c>
      <c r="O34" s="4">
        <v>1563577731</v>
      </c>
      <c r="Q34" s="4">
        <v>0</v>
      </c>
      <c r="R34" s="3"/>
      <c r="S34" s="2">
        <v>1563577731</v>
      </c>
      <c r="T34" s="4"/>
      <c r="U34" s="2" t="s">
        <v>221</v>
      </c>
    </row>
    <row r="35" spans="1:21" ht="21" x14ac:dyDescent="0.25">
      <c r="A35" s="3" t="s">
        <v>113</v>
      </c>
      <c r="C35" s="4">
        <v>0</v>
      </c>
      <c r="D35" s="2"/>
      <c r="E35" s="4">
        <v>-51990444</v>
      </c>
      <c r="F35" s="2"/>
      <c r="G35" s="4">
        <v>0</v>
      </c>
      <c r="H35" s="2"/>
      <c r="I35" s="4">
        <v>-51990444</v>
      </c>
      <c r="K35" s="4" t="s">
        <v>222</v>
      </c>
      <c r="M35" s="4">
        <v>0</v>
      </c>
      <c r="O35" s="4">
        <v>-482806948</v>
      </c>
      <c r="Q35" s="4">
        <v>0</v>
      </c>
      <c r="R35" s="3"/>
      <c r="S35" s="2">
        <v>-482806948</v>
      </c>
      <c r="T35" s="4"/>
      <c r="U35" s="2" t="s">
        <v>223</v>
      </c>
    </row>
    <row r="36" spans="1:21" ht="21" x14ac:dyDescent="0.25">
      <c r="A36" s="3" t="s">
        <v>130</v>
      </c>
      <c r="C36" s="4">
        <v>0</v>
      </c>
      <c r="D36" s="2"/>
      <c r="E36" s="4">
        <v>-960252300</v>
      </c>
      <c r="F36" s="2"/>
      <c r="G36" s="4">
        <v>0</v>
      </c>
      <c r="H36" s="2"/>
      <c r="I36" s="4">
        <v>-960252300</v>
      </c>
      <c r="K36" s="4" t="s">
        <v>224</v>
      </c>
      <c r="M36" s="4">
        <v>0</v>
      </c>
      <c r="O36" s="4">
        <v>-4163140471</v>
      </c>
      <c r="Q36" s="4">
        <v>0</v>
      </c>
      <c r="R36" s="3"/>
      <c r="S36" s="2">
        <v>-4163140471</v>
      </c>
      <c r="T36" s="4"/>
      <c r="U36" s="2" t="s">
        <v>225</v>
      </c>
    </row>
    <row r="37" spans="1:21" ht="21" x14ac:dyDescent="0.25">
      <c r="A37" s="3" t="s">
        <v>109</v>
      </c>
      <c r="C37" s="4">
        <v>0</v>
      </c>
      <c r="D37" s="2"/>
      <c r="E37" s="4">
        <v>-1886706900</v>
      </c>
      <c r="F37" s="2"/>
      <c r="G37" s="4">
        <v>0</v>
      </c>
      <c r="H37" s="2"/>
      <c r="I37" s="4">
        <v>-1886706900</v>
      </c>
      <c r="K37" s="4" t="s">
        <v>226</v>
      </c>
      <c r="M37" s="4">
        <v>0</v>
      </c>
      <c r="O37" s="4">
        <v>-807168600</v>
      </c>
      <c r="Q37" s="4">
        <v>0</v>
      </c>
      <c r="R37" s="3"/>
      <c r="S37" s="2">
        <v>-807168600</v>
      </c>
      <c r="T37" s="4"/>
      <c r="U37" s="2" t="s">
        <v>227</v>
      </c>
    </row>
    <row r="38" spans="1:21" ht="21.75" thickBot="1" x14ac:dyDescent="0.3">
      <c r="A38" s="3" t="s">
        <v>71</v>
      </c>
      <c r="C38" s="23">
        <f>SUM(C9:C37)</f>
        <v>2577695254</v>
      </c>
      <c r="E38" s="23">
        <f>SUM(E9:E37)</f>
        <v>2807337701</v>
      </c>
      <c r="G38" s="23">
        <f>SUM(G9:G37)</f>
        <v>-801671716</v>
      </c>
      <c r="I38" s="23">
        <f>SUM(I9:I37)</f>
        <v>4583361239</v>
      </c>
      <c r="K38" s="8">
        <f>SUM(K9:K37)</f>
        <v>0</v>
      </c>
      <c r="M38" s="7">
        <f>SUM(M9:M37)</f>
        <v>4024225452</v>
      </c>
      <c r="O38" s="7">
        <f>SUM(O9:O37)</f>
        <v>-17648618557</v>
      </c>
      <c r="Q38" s="7">
        <f>SUM(Q9:Q37)</f>
        <v>-3347502548</v>
      </c>
      <c r="S38" s="23">
        <f>SUM(S9:S37)</f>
        <v>-16971895653</v>
      </c>
      <c r="U38" s="8">
        <f>SUM(U9:U37)</f>
        <v>0</v>
      </c>
    </row>
    <row r="39" spans="1:21" ht="19.5" thickTop="1" x14ac:dyDescent="0.25"/>
  </sheetData>
  <sortState ref="A9:U46">
    <sortCondition descending="1" ref="S9:S46"/>
  </sortState>
  <mergeCells count="17"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="85" zoomScaleNormal="100" zoomScaleSheetLayoutView="85" workbookViewId="0">
      <selection activeCell="M11" sqref="M11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8" customFormat="1" ht="25.5" x14ac:dyDescent="0.45">
      <c r="A5" s="36" t="s">
        <v>93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7" spans="1:17" ht="30.75" thickBot="1" x14ac:dyDescent="0.3">
      <c r="A7" s="38" t="s">
        <v>50</v>
      </c>
      <c r="C7" s="43" t="s">
        <v>48</v>
      </c>
      <c r="D7" s="43" t="s">
        <v>48</v>
      </c>
      <c r="E7" s="43" t="s">
        <v>48</v>
      </c>
      <c r="F7" s="43" t="s">
        <v>48</v>
      </c>
      <c r="G7" s="43" t="s">
        <v>48</v>
      </c>
      <c r="H7" s="43" t="s">
        <v>48</v>
      </c>
      <c r="I7" s="43" t="s">
        <v>48</v>
      </c>
      <c r="K7" s="43" t="s">
        <v>49</v>
      </c>
      <c r="L7" s="43" t="s">
        <v>49</v>
      </c>
      <c r="M7" s="43" t="s">
        <v>49</v>
      </c>
      <c r="N7" s="43" t="s">
        <v>49</v>
      </c>
      <c r="O7" s="43" t="s">
        <v>49</v>
      </c>
      <c r="P7" s="43" t="s">
        <v>49</v>
      </c>
      <c r="Q7" s="43" t="s">
        <v>49</v>
      </c>
    </row>
    <row r="8" spans="1:17" ht="30.75" thickBot="1" x14ac:dyDescent="0.3">
      <c r="A8" s="43" t="s">
        <v>50</v>
      </c>
      <c r="C8" s="42" t="s">
        <v>70</v>
      </c>
      <c r="D8" s="12"/>
      <c r="E8" s="42" t="s">
        <v>67</v>
      </c>
      <c r="F8" s="12"/>
      <c r="G8" s="42" t="s">
        <v>68</v>
      </c>
      <c r="H8" s="12"/>
      <c r="I8" s="42" t="s">
        <v>71</v>
      </c>
      <c r="K8" s="42" t="s">
        <v>70</v>
      </c>
      <c r="L8" s="12"/>
      <c r="M8" s="49" t="s">
        <v>67</v>
      </c>
      <c r="N8" s="12"/>
      <c r="O8" s="42" t="s">
        <v>68</v>
      </c>
      <c r="P8" s="12"/>
      <c r="Q8" s="42" t="s">
        <v>71</v>
      </c>
    </row>
    <row r="9" spans="1:17" ht="21" x14ac:dyDescent="0.25">
      <c r="A9" s="3"/>
      <c r="C9" s="21"/>
      <c r="E9" s="21"/>
      <c r="G9" s="21"/>
      <c r="I9" s="21"/>
      <c r="K9" s="21"/>
      <c r="O9" s="21"/>
      <c r="Q9" s="21"/>
    </row>
    <row r="10" spans="1:17" ht="21" x14ac:dyDescent="0.25">
      <c r="A10" s="3"/>
      <c r="C10" s="21"/>
      <c r="E10" s="21"/>
      <c r="G10" s="21"/>
      <c r="I10" s="21"/>
      <c r="K10" s="21"/>
      <c r="O10" s="21"/>
      <c r="Q10" s="21"/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0</v>
      </c>
      <c r="Q11" s="23">
        <f>SUM(Q9:Q10)</f>
        <v>0</v>
      </c>
    </row>
    <row r="12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G23" sqref="G23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s="14" customFormat="1" ht="25.5" x14ac:dyDescent="0.4">
      <c r="A5" s="36" t="s">
        <v>94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7" spans="1:12" ht="30.75" thickBot="1" x14ac:dyDescent="0.3">
      <c r="A7" s="43" t="s">
        <v>72</v>
      </c>
      <c r="B7" s="43" t="s">
        <v>72</v>
      </c>
      <c r="C7" s="43" t="s">
        <v>72</v>
      </c>
      <c r="E7" s="43" t="s">
        <v>48</v>
      </c>
      <c r="F7" s="43" t="s">
        <v>48</v>
      </c>
      <c r="G7" s="43" t="s">
        <v>48</v>
      </c>
      <c r="I7" s="43" t="s">
        <v>49</v>
      </c>
      <c r="J7" s="43" t="s">
        <v>49</v>
      </c>
      <c r="K7" s="43" t="s">
        <v>49</v>
      </c>
    </row>
    <row r="8" spans="1:12" ht="30.75" thickBot="1" x14ac:dyDescent="0.3">
      <c r="A8" s="42" t="s">
        <v>73</v>
      </c>
      <c r="B8" s="12"/>
      <c r="C8" s="42" t="s">
        <v>36</v>
      </c>
      <c r="E8" s="42" t="s">
        <v>74</v>
      </c>
      <c r="F8" s="12"/>
      <c r="G8" s="42" t="s">
        <v>75</v>
      </c>
      <c r="I8" s="42" t="s">
        <v>74</v>
      </c>
      <c r="J8" s="12"/>
      <c r="K8" s="42" t="s">
        <v>75</v>
      </c>
    </row>
    <row r="9" spans="1:12" ht="21" x14ac:dyDescent="0.25">
      <c r="A9" s="3" t="s">
        <v>45</v>
      </c>
      <c r="C9" s="4" t="s">
        <v>97</v>
      </c>
      <c r="E9" s="4">
        <v>789355</v>
      </c>
      <c r="G9" s="4" t="s">
        <v>55</v>
      </c>
      <c r="I9" s="4">
        <v>2323347</v>
      </c>
      <c r="J9" s="21"/>
      <c r="K9" s="21" t="s">
        <v>55</v>
      </c>
      <c r="L9" s="4">
        <f t="shared" ref="L9:L12" si="0">SUM(E9:K9)</f>
        <v>3112702</v>
      </c>
    </row>
    <row r="10" spans="1:12" ht="21" x14ac:dyDescent="0.25">
      <c r="A10" s="3" t="s">
        <v>44</v>
      </c>
      <c r="C10" s="4" t="s">
        <v>98</v>
      </c>
      <c r="E10" s="4">
        <v>3538781</v>
      </c>
      <c r="G10" s="4" t="s">
        <v>55</v>
      </c>
      <c r="I10" s="4">
        <v>12685102</v>
      </c>
      <c r="J10" s="21"/>
      <c r="K10" s="21" t="s">
        <v>55</v>
      </c>
      <c r="L10" s="4">
        <f t="shared" si="0"/>
        <v>16223883</v>
      </c>
    </row>
    <row r="11" spans="1:12" ht="21" x14ac:dyDescent="0.25">
      <c r="A11" s="3" t="s">
        <v>103</v>
      </c>
      <c r="C11" s="4" t="s">
        <v>116</v>
      </c>
      <c r="E11" s="4">
        <v>29257</v>
      </c>
      <c r="G11" s="4" t="s">
        <v>55</v>
      </c>
      <c r="I11" s="4">
        <v>89494</v>
      </c>
      <c r="J11" s="21"/>
      <c r="K11" s="21" t="s">
        <v>55</v>
      </c>
      <c r="L11" s="4">
        <f t="shared" si="0"/>
        <v>118751</v>
      </c>
    </row>
    <row r="12" spans="1:12" ht="19.5" thickBot="1" x14ac:dyDescent="0.3">
      <c r="A12" s="2" t="s">
        <v>71</v>
      </c>
      <c r="E12" s="7">
        <f>SUM(E9:E11)</f>
        <v>4357393</v>
      </c>
      <c r="G12" s="13"/>
      <c r="I12" s="7">
        <f>SUM(I9:I11)</f>
        <v>15097943</v>
      </c>
      <c r="K12" s="13"/>
      <c r="L12" s="4">
        <f t="shared" si="0"/>
        <v>19455336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E19" sqref="E19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</row>
    <row r="3" spans="1:5" ht="30" x14ac:dyDescent="0.25">
      <c r="A3" s="37" t="s">
        <v>46</v>
      </c>
      <c r="B3" s="37"/>
      <c r="C3" s="37"/>
      <c r="D3" s="37"/>
      <c r="E3" s="37"/>
    </row>
    <row r="4" spans="1:5" ht="30" x14ac:dyDescent="0.25">
      <c r="A4" s="37" t="str">
        <f>سهام!A4</f>
        <v>برای ماه منتهی به 1400/03/31</v>
      </c>
      <c r="B4" s="37"/>
      <c r="C4" s="37"/>
      <c r="D4" s="37"/>
      <c r="E4" s="37"/>
    </row>
    <row r="5" spans="1:5" customFormat="1" ht="25.5" x14ac:dyDescent="0.25">
      <c r="A5" s="36" t="s">
        <v>95</v>
      </c>
      <c r="B5" s="36"/>
      <c r="C5" s="36"/>
      <c r="D5" s="36"/>
      <c r="E5" s="36"/>
    </row>
    <row r="7" spans="1:5" ht="30.75" thickBot="1" x14ac:dyDescent="0.3">
      <c r="A7" s="38" t="s">
        <v>76</v>
      </c>
      <c r="C7" s="43" t="s">
        <v>48</v>
      </c>
      <c r="E7" s="43" t="s">
        <v>115</v>
      </c>
    </row>
    <row r="8" spans="1:5" ht="30.75" thickBot="1" x14ac:dyDescent="0.3">
      <c r="A8" s="43" t="s">
        <v>76</v>
      </c>
      <c r="C8" s="43" t="s">
        <v>39</v>
      </c>
      <c r="E8" s="43" t="s">
        <v>39</v>
      </c>
    </row>
    <row r="9" spans="1:5" ht="21" x14ac:dyDescent="0.25">
      <c r="A9" s="3" t="s">
        <v>77</v>
      </c>
      <c r="C9" s="4">
        <v>24171894</v>
      </c>
      <c r="E9" s="4">
        <v>126354036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0</v>
      </c>
      <c r="E11" s="4">
        <v>18688581</v>
      </c>
    </row>
    <row r="12" spans="1:5" ht="21.75" thickBot="1" x14ac:dyDescent="0.3">
      <c r="A12" s="3" t="s">
        <v>71</v>
      </c>
      <c r="C12" s="7">
        <f>SUM(C9:C11)</f>
        <v>24171894</v>
      </c>
      <c r="E12" s="7">
        <f>SUM(E9:E11)</f>
        <v>145042617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J13" sqref="J13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</row>
    <row r="3" spans="1:23" ht="30" x14ac:dyDescent="0.25">
      <c r="A3" s="37" t="s">
        <v>46</v>
      </c>
      <c r="B3" s="37"/>
      <c r="C3" s="37"/>
      <c r="D3" s="37"/>
      <c r="E3" s="37"/>
      <c r="F3" s="37"/>
      <c r="G3" s="37"/>
    </row>
    <row r="4" spans="1:23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</row>
    <row r="5" spans="1:23" customFormat="1" ht="25.5" x14ac:dyDescent="0.25">
      <c r="A5" s="36" t="s">
        <v>96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7" spans="1:23" ht="30.75" thickBot="1" x14ac:dyDescent="0.3">
      <c r="A7" s="43" t="s">
        <v>50</v>
      </c>
      <c r="C7" s="43" t="s">
        <v>39</v>
      </c>
      <c r="E7" s="54" t="s">
        <v>69</v>
      </c>
      <c r="G7" s="54" t="s">
        <v>11</v>
      </c>
      <c r="I7" s="4"/>
    </row>
    <row r="8" spans="1:23" ht="21" x14ac:dyDescent="0.25">
      <c r="A8" s="3" t="s">
        <v>122</v>
      </c>
      <c r="C8" s="4">
        <v>4583361239</v>
      </c>
      <c r="E8" s="4" t="s">
        <v>228</v>
      </c>
      <c r="F8" s="3"/>
      <c r="G8" s="2" t="s">
        <v>229</v>
      </c>
      <c r="I8" s="6"/>
    </row>
    <row r="9" spans="1:23" ht="21" x14ac:dyDescent="0.25">
      <c r="A9" s="3" t="s">
        <v>123</v>
      </c>
      <c r="C9" s="4">
        <v>0</v>
      </c>
      <c r="E9" s="4" t="s">
        <v>119</v>
      </c>
      <c r="F9" s="3"/>
      <c r="G9" s="2" t="s">
        <v>119</v>
      </c>
      <c r="I9" s="6"/>
    </row>
    <row r="10" spans="1:23" ht="21" x14ac:dyDescent="0.25">
      <c r="A10" s="3" t="s">
        <v>124</v>
      </c>
      <c r="C10" s="4">
        <v>4357393</v>
      </c>
      <c r="E10" s="4" t="s">
        <v>214</v>
      </c>
      <c r="F10" s="3"/>
      <c r="G10" s="2" t="s">
        <v>119</v>
      </c>
      <c r="I10" s="6"/>
    </row>
    <row r="11" spans="1:23" ht="19.5" thickBot="1" x14ac:dyDescent="0.3">
      <c r="A11" s="2" t="s">
        <v>71</v>
      </c>
      <c r="C11" s="7">
        <f>SUM(C8:C10)</f>
        <v>4587718632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E21" sqref="E21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4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8" t="s">
        <v>1</v>
      </c>
      <c r="C7" s="43" t="str">
        <f>سهام!C8</f>
        <v>1400/02/31</v>
      </c>
      <c r="D7" s="43" t="s">
        <v>2</v>
      </c>
      <c r="E7" s="43" t="s">
        <v>2</v>
      </c>
      <c r="F7" s="43" t="s">
        <v>2</v>
      </c>
      <c r="G7" s="43" t="s">
        <v>2</v>
      </c>
      <c r="H7" s="43" t="s">
        <v>2</v>
      </c>
      <c r="I7" s="43" t="s">
        <v>2</v>
      </c>
      <c r="K7" s="43" t="str">
        <f>سهام!Q8</f>
        <v>1400/03/31</v>
      </c>
      <c r="L7" s="43" t="s">
        <v>4</v>
      </c>
      <c r="M7" s="43" t="s">
        <v>4</v>
      </c>
      <c r="N7" s="43" t="s">
        <v>4</v>
      </c>
      <c r="O7" s="43" t="s">
        <v>4</v>
      </c>
      <c r="P7" s="43" t="s">
        <v>4</v>
      </c>
      <c r="Q7" s="43" t="s">
        <v>4</v>
      </c>
    </row>
    <row r="8" spans="1:17" ht="30.75" thickBot="1" x14ac:dyDescent="0.5">
      <c r="A8" s="43" t="s">
        <v>1</v>
      </c>
      <c r="C8" s="42" t="s">
        <v>13</v>
      </c>
      <c r="D8" s="9"/>
      <c r="E8" s="42" t="s">
        <v>14</v>
      </c>
      <c r="F8" s="9"/>
      <c r="G8" s="42" t="s">
        <v>15</v>
      </c>
      <c r="H8" s="9"/>
      <c r="I8" s="42" t="s">
        <v>16</v>
      </c>
      <c r="K8" s="42" t="s">
        <v>13</v>
      </c>
      <c r="L8" s="9"/>
      <c r="M8" s="42" t="s">
        <v>14</v>
      </c>
      <c r="N8" s="9"/>
      <c r="O8" s="42" t="s">
        <v>15</v>
      </c>
      <c r="P8" s="9"/>
      <c r="Q8" s="42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70" zoomScaleNormal="100" zoomScaleSheetLayoutView="70" workbookViewId="0">
      <selection activeCell="A11" sqref="A11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s="16" customFormat="1" ht="25.5" x14ac:dyDescent="0.4">
      <c r="A5" s="36" t="s">
        <v>84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7" spans="1:37" ht="30.75" thickBot="1" x14ac:dyDescent="0.3">
      <c r="A7" s="43" t="s">
        <v>17</v>
      </c>
      <c r="B7" s="43" t="s">
        <v>17</v>
      </c>
      <c r="C7" s="43" t="s">
        <v>17</v>
      </c>
      <c r="D7" s="43" t="s">
        <v>17</v>
      </c>
      <c r="E7" s="43" t="s">
        <v>17</v>
      </c>
      <c r="F7" s="43" t="s">
        <v>17</v>
      </c>
      <c r="G7" s="43" t="s">
        <v>17</v>
      </c>
      <c r="H7" s="43" t="s">
        <v>17</v>
      </c>
      <c r="I7" s="43" t="s">
        <v>17</v>
      </c>
      <c r="J7" s="43" t="s">
        <v>17</v>
      </c>
      <c r="K7" s="43" t="s">
        <v>17</v>
      </c>
      <c r="L7" s="43" t="s">
        <v>17</v>
      </c>
      <c r="M7" s="43" t="s">
        <v>17</v>
      </c>
      <c r="O7" s="43" t="str">
        <f>سهام!C8</f>
        <v>1400/02/31</v>
      </c>
      <c r="P7" s="43" t="s">
        <v>2</v>
      </c>
      <c r="Q7" s="43" t="s">
        <v>2</v>
      </c>
      <c r="R7" s="43" t="s">
        <v>2</v>
      </c>
      <c r="S7" s="43" t="s">
        <v>2</v>
      </c>
      <c r="U7" s="43" t="s">
        <v>3</v>
      </c>
      <c r="V7" s="43" t="s">
        <v>3</v>
      </c>
      <c r="W7" s="43" t="s">
        <v>3</v>
      </c>
      <c r="X7" s="43" t="s">
        <v>3</v>
      </c>
      <c r="Y7" s="43" t="s">
        <v>3</v>
      </c>
      <c r="Z7" s="43" t="s">
        <v>3</v>
      </c>
      <c r="AA7" s="43" t="s">
        <v>3</v>
      </c>
      <c r="AC7" s="43" t="str">
        <f>سهام!Q8</f>
        <v>1400/03/31</v>
      </c>
      <c r="AD7" s="43" t="s">
        <v>4</v>
      </c>
      <c r="AE7" s="43" t="s">
        <v>4</v>
      </c>
      <c r="AF7" s="43" t="s">
        <v>4</v>
      </c>
      <c r="AG7" s="43" t="s">
        <v>4</v>
      </c>
      <c r="AH7" s="43" t="s">
        <v>4</v>
      </c>
      <c r="AI7" s="43" t="s">
        <v>4</v>
      </c>
      <c r="AJ7" s="43" t="s">
        <v>4</v>
      </c>
      <c r="AK7" s="43" t="s">
        <v>4</v>
      </c>
    </row>
    <row r="8" spans="1:37" s="29" customFormat="1" ht="18" x14ac:dyDescent="0.25">
      <c r="A8" s="46" t="s">
        <v>18</v>
      </c>
      <c r="B8" s="28"/>
      <c r="C8" s="46" t="s">
        <v>19</v>
      </c>
      <c r="D8" s="28"/>
      <c r="E8" s="46" t="s">
        <v>20</v>
      </c>
      <c r="F8" s="28"/>
      <c r="G8" s="46" t="s">
        <v>21</v>
      </c>
      <c r="H8" s="28"/>
      <c r="I8" s="46" t="s">
        <v>22</v>
      </c>
      <c r="J8" s="28"/>
      <c r="K8" s="46" t="s">
        <v>23</v>
      </c>
      <c r="L8" s="28"/>
      <c r="M8" s="46" t="s">
        <v>16</v>
      </c>
      <c r="O8" s="46" t="s">
        <v>5</v>
      </c>
      <c r="P8" s="28"/>
      <c r="Q8" s="46" t="s">
        <v>6</v>
      </c>
      <c r="R8" s="28"/>
      <c r="S8" s="46" t="s">
        <v>7</v>
      </c>
      <c r="U8" s="45" t="s">
        <v>8</v>
      </c>
      <c r="V8" s="45" t="s">
        <v>8</v>
      </c>
      <c r="W8" s="45" t="s">
        <v>8</v>
      </c>
      <c r="Y8" s="45" t="s">
        <v>9</v>
      </c>
      <c r="Z8" s="45" t="s">
        <v>9</v>
      </c>
      <c r="AA8" s="45" t="s">
        <v>9</v>
      </c>
      <c r="AC8" s="46" t="s">
        <v>5</v>
      </c>
      <c r="AD8" s="28"/>
      <c r="AE8" s="46" t="s">
        <v>24</v>
      </c>
      <c r="AF8" s="28"/>
      <c r="AG8" s="46" t="s">
        <v>6</v>
      </c>
      <c r="AH8" s="28"/>
      <c r="AI8" s="46" t="s">
        <v>7</v>
      </c>
      <c r="AJ8" s="28"/>
      <c r="AK8" s="46" t="s">
        <v>11</v>
      </c>
    </row>
    <row r="9" spans="1:37" s="29" customFormat="1" thickBot="1" x14ac:dyDescent="0.3">
      <c r="A9" s="44" t="s">
        <v>18</v>
      </c>
      <c r="B9" s="30"/>
      <c r="C9" s="44" t="s">
        <v>19</v>
      </c>
      <c r="D9" s="30"/>
      <c r="E9" s="44" t="s">
        <v>20</v>
      </c>
      <c r="F9" s="30"/>
      <c r="G9" s="44" t="s">
        <v>21</v>
      </c>
      <c r="H9" s="30"/>
      <c r="I9" s="44" t="s">
        <v>22</v>
      </c>
      <c r="J9" s="30"/>
      <c r="K9" s="44" t="s">
        <v>23</v>
      </c>
      <c r="L9" s="30"/>
      <c r="M9" s="44" t="s">
        <v>16</v>
      </c>
      <c r="O9" s="44" t="s">
        <v>5</v>
      </c>
      <c r="P9" s="30"/>
      <c r="Q9" s="44" t="s">
        <v>6</v>
      </c>
      <c r="R9" s="30"/>
      <c r="S9" s="44" t="s">
        <v>7</v>
      </c>
      <c r="U9" s="44" t="s">
        <v>5</v>
      </c>
      <c r="V9" s="30"/>
      <c r="W9" s="44" t="s">
        <v>6</v>
      </c>
      <c r="Y9" s="44" t="s">
        <v>5</v>
      </c>
      <c r="Z9" s="30"/>
      <c r="AA9" s="44" t="s">
        <v>12</v>
      </c>
      <c r="AC9" s="44" t="s">
        <v>5</v>
      </c>
      <c r="AD9" s="30"/>
      <c r="AE9" s="44" t="s">
        <v>24</v>
      </c>
      <c r="AF9" s="30"/>
      <c r="AG9" s="44" t="s">
        <v>6</v>
      </c>
      <c r="AH9" s="30"/>
      <c r="AI9" s="44" t="s">
        <v>7</v>
      </c>
      <c r="AJ9" s="30"/>
      <c r="AK9" s="44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14" customFormat="1" ht="25.5" customHeight="1" x14ac:dyDescent="0.4">
      <c r="A5" s="47" t="s">
        <v>85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s="14" customFormat="1" ht="20.25" x14ac:dyDescent="0.4">
      <c r="A6" s="47" t="s">
        <v>86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8" spans="1:13" ht="30.75" thickBot="1" x14ac:dyDescent="0.3">
      <c r="A8" s="38" t="s">
        <v>1</v>
      </c>
      <c r="C8" s="43" t="str">
        <f>سهام!Q8</f>
        <v>1400/03/31</v>
      </c>
      <c r="D8" s="43" t="s">
        <v>4</v>
      </c>
      <c r="E8" s="43" t="s">
        <v>4</v>
      </c>
      <c r="F8" s="43" t="s">
        <v>4</v>
      </c>
      <c r="G8" s="43" t="s">
        <v>4</v>
      </c>
      <c r="H8" s="43" t="s">
        <v>4</v>
      </c>
      <c r="I8" s="43" t="s">
        <v>4</v>
      </c>
      <c r="J8" s="43" t="s">
        <v>4</v>
      </c>
      <c r="K8" s="43" t="s">
        <v>4</v>
      </c>
      <c r="L8" s="43" t="s">
        <v>4</v>
      </c>
      <c r="M8" s="43" t="s">
        <v>4</v>
      </c>
    </row>
    <row r="9" spans="1:13" ht="30.75" thickBot="1" x14ac:dyDescent="0.3">
      <c r="A9" s="43" t="s">
        <v>1</v>
      </c>
      <c r="C9" s="42" t="s">
        <v>5</v>
      </c>
      <c r="D9" s="12"/>
      <c r="E9" s="42" t="s">
        <v>25</v>
      </c>
      <c r="F9" s="12"/>
      <c r="G9" s="42" t="s">
        <v>26</v>
      </c>
      <c r="H9" s="12"/>
      <c r="I9" s="42" t="s">
        <v>27</v>
      </c>
      <c r="J9" s="12"/>
      <c r="K9" s="42" t="s">
        <v>28</v>
      </c>
      <c r="L9" s="12"/>
      <c r="M9" s="42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30" x14ac:dyDescent="0.4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 s="14" customFormat="1" ht="25.5" x14ac:dyDescent="0.4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7" spans="1:31" ht="30.75" thickBot="1" x14ac:dyDescent="0.5">
      <c r="A7" s="43" t="s">
        <v>30</v>
      </c>
      <c r="B7" s="43" t="s">
        <v>30</v>
      </c>
      <c r="C7" s="43" t="s">
        <v>30</v>
      </c>
      <c r="D7" s="43" t="s">
        <v>30</v>
      </c>
      <c r="E7" s="43" t="s">
        <v>30</v>
      </c>
      <c r="F7" s="43" t="s">
        <v>30</v>
      </c>
      <c r="G7" s="43" t="s">
        <v>30</v>
      </c>
      <c r="H7" s="43" t="s">
        <v>30</v>
      </c>
      <c r="I7" s="43" t="s">
        <v>30</v>
      </c>
      <c r="K7" s="43" t="str">
        <f>سهام!C8</f>
        <v>1400/02/31</v>
      </c>
      <c r="L7" s="43" t="s">
        <v>2</v>
      </c>
      <c r="M7" s="43" t="s">
        <v>2</v>
      </c>
      <c r="N7" s="43" t="s">
        <v>2</v>
      </c>
      <c r="O7" s="43" t="s">
        <v>2</v>
      </c>
      <c r="Q7" s="43" t="s">
        <v>3</v>
      </c>
      <c r="R7" s="43" t="s">
        <v>3</v>
      </c>
      <c r="S7" s="43" t="s">
        <v>3</v>
      </c>
      <c r="T7" s="43" t="s">
        <v>3</v>
      </c>
      <c r="U7" s="43" t="s">
        <v>3</v>
      </c>
      <c r="V7" s="43" t="s">
        <v>3</v>
      </c>
      <c r="W7" s="43" t="s">
        <v>3</v>
      </c>
      <c r="Y7" s="43" t="str">
        <f>سهام!Q8</f>
        <v>1400/03/31</v>
      </c>
      <c r="Z7" s="43" t="s">
        <v>4</v>
      </c>
      <c r="AA7" s="43" t="s">
        <v>4</v>
      </c>
      <c r="AB7" s="43" t="s">
        <v>4</v>
      </c>
      <c r="AC7" s="43" t="s">
        <v>4</v>
      </c>
      <c r="AD7" s="43" t="s">
        <v>4</v>
      </c>
      <c r="AE7" s="43" t="s">
        <v>4</v>
      </c>
    </row>
    <row r="8" spans="1:31" ht="30" x14ac:dyDescent="0.45">
      <c r="A8" s="48" t="s">
        <v>31</v>
      </c>
      <c r="B8" s="10"/>
      <c r="C8" s="48" t="s">
        <v>22</v>
      </c>
      <c r="D8" s="10"/>
      <c r="E8" s="48" t="s">
        <v>23</v>
      </c>
      <c r="F8" s="10"/>
      <c r="G8" s="48" t="s">
        <v>32</v>
      </c>
      <c r="H8" s="10"/>
      <c r="I8" s="48" t="s">
        <v>20</v>
      </c>
      <c r="K8" s="48" t="s">
        <v>5</v>
      </c>
      <c r="L8" s="10"/>
      <c r="M8" s="48" t="s">
        <v>6</v>
      </c>
      <c r="N8" s="10"/>
      <c r="O8" s="48" t="s">
        <v>7</v>
      </c>
      <c r="Q8" s="48" t="s">
        <v>8</v>
      </c>
      <c r="R8" s="48" t="s">
        <v>8</v>
      </c>
      <c r="S8" s="48" t="s">
        <v>8</v>
      </c>
      <c r="T8" s="10"/>
      <c r="U8" s="48" t="s">
        <v>9</v>
      </c>
      <c r="V8" s="48" t="s">
        <v>9</v>
      </c>
      <c r="W8" s="48" t="s">
        <v>9</v>
      </c>
      <c r="Y8" s="48" t="s">
        <v>5</v>
      </c>
      <c r="Z8" s="10"/>
      <c r="AA8" s="48" t="s">
        <v>6</v>
      </c>
      <c r="AB8" s="10"/>
      <c r="AC8" s="48" t="s">
        <v>7</v>
      </c>
      <c r="AD8" s="10"/>
      <c r="AE8" s="48" t="s">
        <v>33</v>
      </c>
    </row>
    <row r="9" spans="1:31" ht="30.75" thickBot="1" x14ac:dyDescent="0.5">
      <c r="A9" s="43" t="s">
        <v>31</v>
      </c>
      <c r="B9" s="11"/>
      <c r="C9" s="43" t="s">
        <v>22</v>
      </c>
      <c r="D9" s="11"/>
      <c r="E9" s="43" t="s">
        <v>23</v>
      </c>
      <c r="F9" s="11"/>
      <c r="G9" s="43" t="s">
        <v>32</v>
      </c>
      <c r="H9" s="11"/>
      <c r="I9" s="43" t="s">
        <v>20</v>
      </c>
      <c r="K9" s="43" t="s">
        <v>5</v>
      </c>
      <c r="L9" s="11"/>
      <c r="M9" s="43" t="s">
        <v>6</v>
      </c>
      <c r="N9" s="11"/>
      <c r="O9" s="43" t="s">
        <v>7</v>
      </c>
      <c r="Q9" s="43" t="s">
        <v>5</v>
      </c>
      <c r="R9" s="11"/>
      <c r="S9" s="43" t="s">
        <v>6</v>
      </c>
      <c r="T9" s="11"/>
      <c r="U9" s="43" t="s">
        <v>5</v>
      </c>
      <c r="V9" s="11"/>
      <c r="W9" s="43" t="s">
        <v>12</v>
      </c>
      <c r="Y9" s="43" t="s">
        <v>5</v>
      </c>
      <c r="Z9" s="11"/>
      <c r="AA9" s="43" t="s">
        <v>6</v>
      </c>
      <c r="AB9" s="11"/>
      <c r="AC9" s="43" t="s">
        <v>7</v>
      </c>
      <c r="AD9" s="11"/>
      <c r="AE9" s="43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rightToLeft="1" view="pageBreakPreview" zoomScaleNormal="100" zoomScaleSheetLayoutView="100" workbookViewId="0">
      <selection activeCell="A9" sqref="A9:S12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1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1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1" s="14" customFormat="1" ht="25.5" x14ac:dyDescent="0.4">
      <c r="A5" s="36" t="s">
        <v>88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7" spans="1:21" ht="30.75" thickBot="1" x14ac:dyDescent="0.3">
      <c r="A7" s="38" t="s">
        <v>34</v>
      </c>
      <c r="C7" s="43" t="s">
        <v>35</v>
      </c>
      <c r="D7" s="43" t="s">
        <v>35</v>
      </c>
      <c r="E7" s="43" t="s">
        <v>35</v>
      </c>
      <c r="F7" s="43" t="s">
        <v>35</v>
      </c>
      <c r="G7" s="43" t="s">
        <v>35</v>
      </c>
      <c r="H7" s="43" t="s">
        <v>35</v>
      </c>
      <c r="I7" s="43" t="s">
        <v>35</v>
      </c>
      <c r="K7" s="43" t="str">
        <f>سهام!C8</f>
        <v>1400/02/31</v>
      </c>
      <c r="M7" s="43" t="s">
        <v>3</v>
      </c>
      <c r="N7" s="43" t="s">
        <v>3</v>
      </c>
      <c r="O7" s="43" t="s">
        <v>3</v>
      </c>
      <c r="Q7" s="43" t="str">
        <f>سهام!Q8</f>
        <v>1400/03/31</v>
      </c>
      <c r="R7" s="43" t="s">
        <v>4</v>
      </c>
      <c r="S7" s="43" t="s">
        <v>4</v>
      </c>
    </row>
    <row r="8" spans="1:21" ht="30.75" thickBot="1" x14ac:dyDescent="0.3">
      <c r="A8" s="43" t="s">
        <v>34</v>
      </c>
      <c r="C8" s="42" t="s">
        <v>36</v>
      </c>
      <c r="D8" s="12"/>
      <c r="E8" s="42" t="s">
        <v>37</v>
      </c>
      <c r="F8" s="12"/>
      <c r="G8" s="42" t="s">
        <v>38</v>
      </c>
      <c r="H8" s="12"/>
      <c r="I8" s="42" t="s">
        <v>23</v>
      </c>
      <c r="K8" s="42" t="s">
        <v>39</v>
      </c>
      <c r="M8" s="42" t="s">
        <v>40</v>
      </c>
      <c r="N8" s="12"/>
      <c r="O8" s="42" t="s">
        <v>41</v>
      </c>
      <c r="Q8" s="42" t="s">
        <v>39</v>
      </c>
      <c r="R8" s="12"/>
      <c r="S8" s="42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92940207</v>
      </c>
      <c r="M9" s="4">
        <v>789355</v>
      </c>
      <c r="O9" s="4">
        <v>0</v>
      </c>
      <c r="Q9" s="4">
        <v>93729562</v>
      </c>
      <c r="S9" s="4" t="s">
        <v>148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2187396996</v>
      </c>
      <c r="M10" s="4">
        <v>2123081259</v>
      </c>
      <c r="O10" s="4">
        <v>1786340006</v>
      </c>
      <c r="Q10" s="4">
        <v>2524138249</v>
      </c>
      <c r="S10" s="4" t="s">
        <v>174</v>
      </c>
    </row>
    <row r="11" spans="1:21" ht="21" x14ac:dyDescent="0.25">
      <c r="A11" s="3" t="s">
        <v>103</v>
      </c>
      <c r="C11" s="4" t="s">
        <v>116</v>
      </c>
      <c r="E11" s="4" t="s">
        <v>42</v>
      </c>
      <c r="G11" s="4" t="s">
        <v>104</v>
      </c>
      <c r="I11" s="4">
        <v>0</v>
      </c>
      <c r="K11" s="4">
        <v>3444745</v>
      </c>
      <c r="M11" s="4">
        <v>29257</v>
      </c>
      <c r="O11" s="4">
        <v>0</v>
      </c>
      <c r="Q11" s="4">
        <v>3474002</v>
      </c>
      <c r="S11" s="4" t="s">
        <v>119</v>
      </c>
    </row>
    <row r="12" spans="1:21" ht="21.75" thickBot="1" x14ac:dyDescent="0.3">
      <c r="A12" s="35" t="s">
        <v>106</v>
      </c>
      <c r="C12" s="33" t="s">
        <v>117</v>
      </c>
      <c r="D12" s="34"/>
      <c r="E12" s="33" t="s">
        <v>43</v>
      </c>
      <c r="F12" s="34"/>
      <c r="G12" s="33" t="s">
        <v>107</v>
      </c>
      <c r="H12" s="34"/>
      <c r="I12" s="33">
        <v>0</v>
      </c>
      <c r="K12" s="33">
        <v>20000000</v>
      </c>
      <c r="M12" s="33">
        <v>0</v>
      </c>
      <c r="N12" s="34"/>
      <c r="O12" s="33">
        <v>0</v>
      </c>
      <c r="Q12" s="33">
        <v>20000000</v>
      </c>
      <c r="R12" s="34"/>
      <c r="S12" s="33" t="s">
        <v>121</v>
      </c>
    </row>
    <row r="13" spans="1:21" ht="21.75" thickTop="1" x14ac:dyDescent="0.25">
      <c r="A13" s="32" t="s">
        <v>71</v>
      </c>
      <c r="B13" s="19"/>
      <c r="C13" s="20"/>
      <c r="D13" s="19"/>
      <c r="E13" s="20"/>
      <c r="F13" s="19"/>
      <c r="G13" s="20"/>
      <c r="H13" s="19"/>
      <c r="I13" s="20"/>
      <c r="J13" s="19"/>
      <c r="K13" s="20">
        <f>SUM(K9:K12)</f>
        <v>2303781948</v>
      </c>
      <c r="L13" s="19"/>
      <c r="M13" s="20">
        <f>SUM(M9:M12)</f>
        <v>2123899871</v>
      </c>
      <c r="N13" s="19"/>
      <c r="O13" s="20">
        <f>SUM(O9:O12)</f>
        <v>1786340006</v>
      </c>
      <c r="P13" s="19"/>
      <c r="Q13" s="20">
        <f>SUM(Q9:Q12)</f>
        <v>2641341813</v>
      </c>
      <c r="R13" s="19"/>
      <c r="S13" s="20">
        <f>SUM(S9:S12)</f>
        <v>0</v>
      </c>
    </row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E15" sqref="E15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customFormat="1" ht="25.5" x14ac:dyDescent="0.25">
      <c r="A5" s="36" t="s">
        <v>89</v>
      </c>
      <c r="B5" s="36"/>
      <c r="C5" s="36"/>
      <c r="D5" s="36"/>
      <c r="E5" s="36"/>
      <c r="F5" s="36"/>
      <c r="G5" s="36"/>
      <c r="H5" s="36"/>
      <c r="I5" s="24"/>
      <c r="K5" s="22"/>
      <c r="M5" s="22"/>
      <c r="O5" s="22"/>
    </row>
    <row r="7" spans="1:19" ht="30.75" thickBot="1" x14ac:dyDescent="0.3">
      <c r="A7" s="43" t="s">
        <v>47</v>
      </c>
      <c r="B7" s="43" t="s">
        <v>47</v>
      </c>
      <c r="C7" s="43" t="s">
        <v>47</v>
      </c>
      <c r="D7" s="43" t="s">
        <v>47</v>
      </c>
      <c r="E7" s="43" t="s">
        <v>47</v>
      </c>
      <c r="F7" s="43" t="s">
        <v>47</v>
      </c>
      <c r="G7" s="43" t="s">
        <v>47</v>
      </c>
      <c r="I7" s="43" t="s">
        <v>48</v>
      </c>
      <c r="J7" s="43" t="s">
        <v>48</v>
      </c>
      <c r="K7" s="43" t="s">
        <v>48</v>
      </c>
      <c r="L7" s="43" t="s">
        <v>48</v>
      </c>
      <c r="M7" s="43" t="s">
        <v>48</v>
      </c>
      <c r="O7" s="43" t="s">
        <v>49</v>
      </c>
      <c r="P7" s="43" t="s">
        <v>49</v>
      </c>
      <c r="Q7" s="43" t="s">
        <v>49</v>
      </c>
      <c r="R7" s="43" t="s">
        <v>49</v>
      </c>
      <c r="S7" s="43" t="s">
        <v>49</v>
      </c>
    </row>
    <row r="8" spans="1:19" ht="30.75" thickBot="1" x14ac:dyDescent="0.3">
      <c r="A8" s="42" t="s">
        <v>50</v>
      </c>
      <c r="B8" s="12"/>
      <c r="C8" s="42" t="s">
        <v>51</v>
      </c>
      <c r="D8" s="12"/>
      <c r="E8" s="42" t="s">
        <v>22</v>
      </c>
      <c r="F8" s="12"/>
      <c r="G8" s="42" t="s">
        <v>23</v>
      </c>
      <c r="I8" s="49" t="s">
        <v>52</v>
      </c>
      <c r="J8" s="12"/>
      <c r="K8" s="49" t="s">
        <v>53</v>
      </c>
      <c r="L8" s="12"/>
      <c r="M8" s="49" t="s">
        <v>54</v>
      </c>
      <c r="O8" s="49" t="s">
        <v>52</v>
      </c>
      <c r="P8" s="12"/>
      <c r="Q8" s="42" t="s">
        <v>53</v>
      </c>
      <c r="R8" s="12"/>
      <c r="S8" s="42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789355</v>
      </c>
      <c r="K9" s="4">
        <v>0</v>
      </c>
      <c r="M9" s="4">
        <v>789355</v>
      </c>
      <c r="O9" s="4">
        <v>2323347</v>
      </c>
      <c r="Q9" s="4">
        <v>0</v>
      </c>
      <c r="S9" s="4">
        <v>2323347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3538781</v>
      </c>
      <c r="K10" s="4">
        <v>0</v>
      </c>
      <c r="M10" s="4">
        <v>3538781</v>
      </c>
      <c r="O10" s="4">
        <v>12685102</v>
      </c>
      <c r="Q10" s="4">
        <v>0</v>
      </c>
      <c r="S10" s="4">
        <v>12685102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29257</v>
      </c>
      <c r="K11" s="4">
        <v>0</v>
      </c>
      <c r="M11" s="4">
        <v>29257</v>
      </c>
      <c r="O11" s="4">
        <v>89494</v>
      </c>
      <c r="Q11" s="4">
        <v>0</v>
      </c>
      <c r="S11" s="4">
        <v>89494</v>
      </c>
    </row>
    <row r="12" spans="1:19" ht="19.5" thickBot="1" x14ac:dyDescent="0.3">
      <c r="A12" s="2" t="s">
        <v>71</v>
      </c>
      <c r="I12" s="23">
        <f>SUM(I9:I11)</f>
        <v>4357393</v>
      </c>
      <c r="K12" s="23">
        <f>SUM(K9:K11)</f>
        <v>0</v>
      </c>
      <c r="M12" s="23">
        <f>SUM(M9:M11)</f>
        <v>4357393</v>
      </c>
      <c r="O12" s="23">
        <f>SUM(O9:O11)</f>
        <v>15097943</v>
      </c>
      <c r="Q12" s="7">
        <f>SUM(Q9:Q11)</f>
        <v>0</v>
      </c>
      <c r="S12" s="7">
        <f>SUM(S9:S11)</f>
        <v>15097943</v>
      </c>
    </row>
    <row r="13" spans="1:19" ht="19.5" thickTop="1" x14ac:dyDescent="0.25"/>
  </sheetData>
  <sortState ref="A9:S35">
    <sortCondition descending="1" ref="S9:S35"/>
  </sortState>
  <mergeCells count="17"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"/>
  <sheetViews>
    <sheetView rightToLeft="1" view="pageBreakPreview" zoomScale="70" zoomScaleNormal="100" zoomScaleSheetLayoutView="70" workbookViewId="0">
      <selection activeCell="A15" sqref="A15:XFD16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2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2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2" s="17" customFormat="1" ht="25.5" x14ac:dyDescent="0.2">
      <c r="A5" s="36" t="s">
        <v>66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7" spans="1:22" ht="30.75" thickBot="1" x14ac:dyDescent="0.3">
      <c r="A7" s="38" t="s">
        <v>1</v>
      </c>
      <c r="C7" s="43" t="s">
        <v>56</v>
      </c>
      <c r="D7" s="43" t="s">
        <v>56</v>
      </c>
      <c r="E7" s="43" t="s">
        <v>56</v>
      </c>
      <c r="F7" s="43" t="s">
        <v>56</v>
      </c>
      <c r="G7" s="43" t="s">
        <v>56</v>
      </c>
      <c r="I7" s="43" t="s">
        <v>48</v>
      </c>
      <c r="J7" s="43" t="s">
        <v>48</v>
      </c>
      <c r="K7" s="43" t="s">
        <v>48</v>
      </c>
      <c r="L7" s="43" t="s">
        <v>48</v>
      </c>
      <c r="M7" s="43" t="s">
        <v>48</v>
      </c>
      <c r="O7" s="43" t="s">
        <v>49</v>
      </c>
      <c r="P7" s="43" t="s">
        <v>49</v>
      </c>
      <c r="Q7" s="43" t="s">
        <v>49</v>
      </c>
      <c r="R7" s="43" t="s">
        <v>49</v>
      </c>
      <c r="S7" s="43" t="s">
        <v>49</v>
      </c>
    </row>
    <row r="8" spans="1:22" ht="30.75" thickBot="1" x14ac:dyDescent="0.3">
      <c r="A8" s="43" t="s">
        <v>1</v>
      </c>
      <c r="C8" s="42" t="s">
        <v>57</v>
      </c>
      <c r="D8" s="12"/>
      <c r="E8" s="42" t="s">
        <v>58</v>
      </c>
      <c r="F8" s="12"/>
      <c r="G8" s="42" t="s">
        <v>59</v>
      </c>
      <c r="I8" s="42" t="s">
        <v>60</v>
      </c>
      <c r="J8" s="12"/>
      <c r="K8" s="42" t="s">
        <v>53</v>
      </c>
      <c r="L8" s="12"/>
      <c r="M8" s="42" t="s">
        <v>61</v>
      </c>
      <c r="O8" s="42" t="s">
        <v>60</v>
      </c>
      <c r="P8" s="12"/>
      <c r="Q8" s="49" t="s">
        <v>53</v>
      </c>
      <c r="R8" s="12"/>
      <c r="S8" s="42" t="s">
        <v>61</v>
      </c>
    </row>
    <row r="9" spans="1:22" ht="21" x14ac:dyDescent="0.25">
      <c r="A9" s="3" t="s">
        <v>142</v>
      </c>
      <c r="C9" s="4" t="s">
        <v>175</v>
      </c>
      <c r="E9" s="4">
        <v>75000</v>
      </c>
      <c r="G9" s="4">
        <v>4500</v>
      </c>
      <c r="I9" s="4">
        <v>337500000</v>
      </c>
      <c r="K9" s="4">
        <v>3432203</v>
      </c>
      <c r="M9" s="4">
        <v>334067797</v>
      </c>
      <c r="O9" s="4">
        <v>337500000</v>
      </c>
      <c r="Q9" s="4">
        <v>3432203</v>
      </c>
      <c r="S9" s="4">
        <v>334067797</v>
      </c>
    </row>
    <row r="10" spans="1:22" ht="21" x14ac:dyDescent="0.25">
      <c r="A10" s="3" t="s">
        <v>120</v>
      </c>
      <c r="C10" s="4" t="s">
        <v>176</v>
      </c>
      <c r="E10" s="4">
        <v>302918</v>
      </c>
      <c r="G10" s="4">
        <v>4650</v>
      </c>
      <c r="I10" s="4">
        <v>1408568700</v>
      </c>
      <c r="K10" s="4">
        <v>198856758</v>
      </c>
      <c r="M10" s="4">
        <v>1209711942</v>
      </c>
      <c r="O10" s="4">
        <v>1408568700</v>
      </c>
      <c r="Q10" s="4">
        <v>198856758</v>
      </c>
      <c r="S10" s="4">
        <v>1209711942</v>
      </c>
    </row>
    <row r="11" spans="1:22" ht="21" x14ac:dyDescent="0.25">
      <c r="A11" s="3" t="s">
        <v>134</v>
      </c>
      <c r="C11" s="4" t="s">
        <v>149</v>
      </c>
      <c r="E11" s="4">
        <v>130000</v>
      </c>
      <c r="G11" s="4">
        <v>10000</v>
      </c>
      <c r="I11" s="4">
        <v>0</v>
      </c>
      <c r="K11" s="4">
        <v>0</v>
      </c>
      <c r="M11" s="4">
        <v>0</v>
      </c>
      <c r="O11" s="4">
        <v>1300000000</v>
      </c>
      <c r="Q11" s="4">
        <v>889802</v>
      </c>
      <c r="S11" s="4">
        <v>1299110198</v>
      </c>
    </row>
    <row r="12" spans="1:22" ht="21" x14ac:dyDescent="0.25">
      <c r="A12" s="3" t="s">
        <v>136</v>
      </c>
      <c r="C12" s="4" t="s">
        <v>150</v>
      </c>
      <c r="E12" s="4">
        <v>234000</v>
      </c>
      <c r="G12" s="4">
        <v>630</v>
      </c>
      <c r="I12" s="4">
        <v>0</v>
      </c>
      <c r="K12" s="4">
        <v>0</v>
      </c>
      <c r="M12" s="4">
        <v>0</v>
      </c>
      <c r="O12" s="4">
        <v>147420000</v>
      </c>
      <c r="Q12" s="4">
        <v>0</v>
      </c>
      <c r="S12" s="4">
        <v>147420000</v>
      </c>
    </row>
    <row r="13" spans="1:22" ht="21" x14ac:dyDescent="0.25">
      <c r="A13" s="3" t="s">
        <v>129</v>
      </c>
      <c r="C13" s="4" t="s">
        <v>175</v>
      </c>
      <c r="E13" s="4">
        <v>1135</v>
      </c>
      <c r="G13" s="4">
        <v>2000</v>
      </c>
      <c r="I13" s="4">
        <v>2270000</v>
      </c>
      <c r="K13" s="4">
        <v>294911</v>
      </c>
      <c r="M13" s="4">
        <v>1975089</v>
      </c>
      <c r="O13" s="4">
        <v>2270000</v>
      </c>
      <c r="Q13" s="4">
        <v>294911</v>
      </c>
      <c r="S13" s="4">
        <v>1975089</v>
      </c>
    </row>
    <row r="14" spans="1:22" ht="21" x14ac:dyDescent="0.25">
      <c r="A14" s="3" t="s">
        <v>128</v>
      </c>
      <c r="C14" s="4" t="s">
        <v>177</v>
      </c>
      <c r="E14" s="4">
        <v>119592</v>
      </c>
      <c r="G14" s="4">
        <v>10000</v>
      </c>
      <c r="I14" s="4">
        <v>1195920000</v>
      </c>
      <c r="K14" s="4">
        <v>163979574</v>
      </c>
      <c r="M14" s="4">
        <v>1031940426</v>
      </c>
      <c r="O14" s="4">
        <v>1195920000</v>
      </c>
      <c r="Q14" s="4">
        <v>163979574</v>
      </c>
      <c r="S14" s="4">
        <v>1031940426</v>
      </c>
    </row>
    <row r="15" spans="1:22" ht="21.75" thickBot="1" x14ac:dyDescent="0.3">
      <c r="A15" s="3" t="s">
        <v>71</v>
      </c>
      <c r="I15" s="7">
        <f>SUM(I9:I14)</f>
        <v>2944258700</v>
      </c>
      <c r="K15" s="7">
        <f>SUM(K9:K14)</f>
        <v>366563446</v>
      </c>
      <c r="M15" s="7">
        <f>SUM(M9:M14)</f>
        <v>2577695254</v>
      </c>
      <c r="O15" s="7">
        <f>SUM(O9:O14)</f>
        <v>4391678700</v>
      </c>
      <c r="Q15" s="23">
        <f>SUM(Q9:Q14)</f>
        <v>367453248</v>
      </c>
      <c r="S15" s="7">
        <f>SUM(S9:S14)</f>
        <v>4024225452</v>
      </c>
    </row>
    <row r="16" spans="1:22" ht="19.5" thickTop="1" x14ac:dyDescent="0.25"/>
  </sheetData>
  <sortState ref="A9:S15">
    <sortCondition descending="1" ref="S9:S15"/>
  </sortState>
  <mergeCells count="17"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rightToLeft="1" view="pageBreakPreview" topLeftCell="A5" zoomScale="85" zoomScaleNormal="100" zoomScaleSheetLayoutView="85" workbookViewId="0">
      <selection activeCell="C13" sqref="C13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1400/03/31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36" t="s">
        <v>90</v>
      </c>
      <c r="B5" s="36"/>
      <c r="C5" s="36"/>
      <c r="D5" s="36"/>
      <c r="E5" s="36"/>
      <c r="F5" s="36"/>
      <c r="G5" s="36"/>
      <c r="H5" s="36"/>
      <c r="I5" s="22"/>
      <c r="Q5" s="22"/>
    </row>
    <row r="7" spans="1:17" s="29" customFormat="1" thickBot="1" x14ac:dyDescent="0.3">
      <c r="A7" s="52" t="s">
        <v>1</v>
      </c>
      <c r="C7" s="44" t="s">
        <v>48</v>
      </c>
      <c r="D7" s="44" t="s">
        <v>48</v>
      </c>
      <c r="E7" s="44" t="s">
        <v>48</v>
      </c>
      <c r="F7" s="44" t="s">
        <v>48</v>
      </c>
      <c r="G7" s="44" t="s">
        <v>48</v>
      </c>
      <c r="H7" s="44" t="s">
        <v>48</v>
      </c>
      <c r="I7" s="44" t="s">
        <v>48</v>
      </c>
      <c r="K7" s="44" t="s">
        <v>49</v>
      </c>
      <c r="L7" s="44" t="s">
        <v>49</v>
      </c>
      <c r="M7" s="44" t="s">
        <v>49</v>
      </c>
      <c r="N7" s="44" t="s">
        <v>49</v>
      </c>
      <c r="O7" s="44" t="s">
        <v>49</v>
      </c>
      <c r="P7" s="44" t="s">
        <v>49</v>
      </c>
      <c r="Q7" s="44" t="s">
        <v>49</v>
      </c>
    </row>
    <row r="8" spans="1:17" s="29" customFormat="1" ht="54" customHeight="1" thickBot="1" x14ac:dyDescent="0.3">
      <c r="A8" s="44" t="s">
        <v>1</v>
      </c>
      <c r="C8" s="50" t="s">
        <v>5</v>
      </c>
      <c r="D8" s="31"/>
      <c r="E8" s="50" t="s">
        <v>62</v>
      </c>
      <c r="F8" s="31"/>
      <c r="G8" s="50" t="s">
        <v>63</v>
      </c>
      <c r="H8" s="31"/>
      <c r="I8" s="51" t="s">
        <v>64</v>
      </c>
      <c r="K8" s="50" t="s">
        <v>5</v>
      </c>
      <c r="L8" s="31"/>
      <c r="M8" s="50" t="s">
        <v>62</v>
      </c>
      <c r="N8" s="31"/>
      <c r="O8" s="50" t="s">
        <v>63</v>
      </c>
      <c r="P8" s="31"/>
      <c r="Q8" s="51" t="s">
        <v>64</v>
      </c>
    </row>
    <row r="9" spans="1:17" ht="21" x14ac:dyDescent="0.25">
      <c r="A9" s="3" t="s">
        <v>147</v>
      </c>
      <c r="C9" s="4">
        <v>2670000</v>
      </c>
      <c r="E9" s="4">
        <v>8315337595</v>
      </c>
      <c r="G9" s="4">
        <v>8681605258</v>
      </c>
      <c r="I9" s="4">
        <v>-366267662</v>
      </c>
      <c r="K9" s="4">
        <v>2670000</v>
      </c>
      <c r="M9" s="4">
        <v>8315337595</v>
      </c>
      <c r="O9" s="4">
        <v>11224680000</v>
      </c>
      <c r="Q9" s="4">
        <v>-2909342404</v>
      </c>
    </row>
    <row r="10" spans="1:17" ht="21" x14ac:dyDescent="0.25">
      <c r="A10" s="3" t="s">
        <v>111</v>
      </c>
      <c r="C10" s="4">
        <v>435000</v>
      </c>
      <c r="E10" s="4">
        <v>3749009872</v>
      </c>
      <c r="G10" s="4">
        <v>3282005182</v>
      </c>
      <c r="I10" s="4">
        <v>467004690</v>
      </c>
      <c r="K10" s="4">
        <v>435000</v>
      </c>
      <c r="M10" s="4">
        <v>3749009872</v>
      </c>
      <c r="O10" s="4">
        <v>4366162079</v>
      </c>
      <c r="Q10" s="4">
        <v>-617152206</v>
      </c>
    </row>
    <row r="11" spans="1:17" ht="21" x14ac:dyDescent="0.25">
      <c r="A11" s="3" t="s">
        <v>102</v>
      </c>
      <c r="C11" s="4">
        <v>9000</v>
      </c>
      <c r="E11" s="4">
        <v>639841157</v>
      </c>
      <c r="G11" s="4">
        <v>642802432</v>
      </c>
      <c r="I11" s="4">
        <v>-2961274</v>
      </c>
      <c r="K11" s="4">
        <v>9000</v>
      </c>
      <c r="M11" s="4">
        <v>639841157</v>
      </c>
      <c r="O11" s="4">
        <v>625996589</v>
      </c>
      <c r="Q11" s="4">
        <v>13844568</v>
      </c>
    </row>
    <row r="12" spans="1:17" ht="21" x14ac:dyDescent="0.25">
      <c r="A12" s="3" t="s">
        <v>134</v>
      </c>
      <c r="C12" s="4">
        <v>130000</v>
      </c>
      <c r="E12" s="4">
        <v>9133729020</v>
      </c>
      <c r="G12" s="4">
        <v>8822293155</v>
      </c>
      <c r="I12" s="4">
        <v>311435865</v>
      </c>
      <c r="K12" s="4">
        <v>130000</v>
      </c>
      <c r="M12" s="4">
        <v>9133729020</v>
      </c>
      <c r="O12" s="4">
        <v>10622301257</v>
      </c>
      <c r="Q12" s="4">
        <v>-1488572237</v>
      </c>
    </row>
    <row r="13" spans="1:17" ht="21" x14ac:dyDescent="0.25">
      <c r="A13" s="3" t="s">
        <v>135</v>
      </c>
      <c r="C13" s="4">
        <v>800000</v>
      </c>
      <c r="E13" s="4">
        <v>3598461000</v>
      </c>
      <c r="G13" s="4">
        <v>3961885680</v>
      </c>
      <c r="I13" s="4">
        <v>-363424680</v>
      </c>
      <c r="K13" s="4">
        <v>800000</v>
      </c>
      <c r="M13" s="4">
        <v>3598461000</v>
      </c>
      <c r="O13" s="4">
        <v>4253347116</v>
      </c>
      <c r="Q13" s="4">
        <v>-654886116</v>
      </c>
    </row>
    <row r="14" spans="1:17" ht="21" x14ac:dyDescent="0.25">
      <c r="A14" s="3" t="s">
        <v>110</v>
      </c>
      <c r="C14" s="4">
        <v>786721</v>
      </c>
      <c r="E14" s="4">
        <v>3566884485</v>
      </c>
      <c r="G14" s="4">
        <v>3495318372</v>
      </c>
      <c r="I14" s="4">
        <v>71566113</v>
      </c>
      <c r="K14" s="4">
        <v>786721</v>
      </c>
      <c r="M14" s="4">
        <v>3566884485</v>
      </c>
      <c r="O14" s="4">
        <v>4859711707</v>
      </c>
      <c r="Q14" s="4">
        <v>-1292827221</v>
      </c>
    </row>
    <row r="15" spans="1:17" ht="21" x14ac:dyDescent="0.25">
      <c r="A15" s="3" t="s">
        <v>136</v>
      </c>
      <c r="C15" s="4">
        <v>234000</v>
      </c>
      <c r="E15" s="4">
        <v>4454437455</v>
      </c>
      <c r="G15" s="4">
        <v>4424198454</v>
      </c>
      <c r="I15" s="4">
        <v>30239001</v>
      </c>
      <c r="K15" s="4">
        <v>234000</v>
      </c>
      <c r="M15" s="4">
        <v>4454437455</v>
      </c>
      <c r="O15" s="4">
        <v>4042587983</v>
      </c>
      <c r="Q15" s="4">
        <v>411849472</v>
      </c>
    </row>
    <row r="16" spans="1:17" ht="21" x14ac:dyDescent="0.25">
      <c r="A16" s="3" t="s">
        <v>112</v>
      </c>
      <c r="C16" s="4">
        <v>83240</v>
      </c>
      <c r="E16" s="4">
        <v>8974492548</v>
      </c>
      <c r="G16" s="4">
        <v>7821031123</v>
      </c>
      <c r="I16" s="4">
        <v>1153461425</v>
      </c>
      <c r="K16" s="4">
        <v>83240</v>
      </c>
      <c r="M16" s="4">
        <v>8974492548</v>
      </c>
      <c r="O16" s="4">
        <v>8666091264</v>
      </c>
      <c r="Q16" s="4">
        <v>308401284</v>
      </c>
    </row>
    <row r="17" spans="1:17" ht="21" x14ac:dyDescent="0.25">
      <c r="A17" s="3" t="s">
        <v>129</v>
      </c>
      <c r="C17" s="4">
        <v>1135</v>
      </c>
      <c r="E17" s="4">
        <v>59213774</v>
      </c>
      <c r="G17" s="4">
        <v>60959171</v>
      </c>
      <c r="I17" s="4">
        <v>-1745396</v>
      </c>
      <c r="K17" s="4">
        <v>1135</v>
      </c>
      <c r="M17" s="4">
        <v>59213774</v>
      </c>
      <c r="O17" s="4">
        <v>75465040</v>
      </c>
      <c r="Q17" s="4">
        <v>-16251265</v>
      </c>
    </row>
    <row r="18" spans="1:17" ht="21" x14ac:dyDescent="0.25">
      <c r="A18" s="3" t="s">
        <v>128</v>
      </c>
      <c r="C18" s="4">
        <v>119592</v>
      </c>
      <c r="E18" s="4">
        <v>7135203264</v>
      </c>
      <c r="G18" s="4">
        <v>7966177453</v>
      </c>
      <c r="I18" s="4">
        <v>-830974188</v>
      </c>
      <c r="K18" s="4">
        <v>119592</v>
      </c>
      <c r="M18" s="4">
        <v>7135203264</v>
      </c>
      <c r="O18" s="4">
        <v>8266438224</v>
      </c>
      <c r="Q18" s="4">
        <v>-1131234959</v>
      </c>
    </row>
    <row r="19" spans="1:17" ht="21" x14ac:dyDescent="0.25">
      <c r="A19" s="3" t="s">
        <v>142</v>
      </c>
      <c r="C19" s="4">
        <v>214860</v>
      </c>
      <c r="E19" s="4">
        <v>6023000640</v>
      </c>
      <c r="G19" s="4">
        <v>5017467375</v>
      </c>
      <c r="I19" s="4">
        <v>1005533265</v>
      </c>
      <c r="K19" s="4">
        <v>214860</v>
      </c>
      <c r="M19" s="4">
        <v>6023000640</v>
      </c>
      <c r="O19" s="4">
        <v>4814964136</v>
      </c>
      <c r="Q19" s="4">
        <v>1208036504</v>
      </c>
    </row>
    <row r="20" spans="1:17" ht="21" x14ac:dyDescent="0.25">
      <c r="A20" s="3" t="s">
        <v>138</v>
      </c>
      <c r="C20" s="4">
        <v>450000</v>
      </c>
      <c r="E20" s="4">
        <v>18241811550</v>
      </c>
      <c r="G20" s="4">
        <v>15003196650</v>
      </c>
      <c r="I20" s="4">
        <v>3238614900</v>
      </c>
      <c r="K20" s="4">
        <v>450000</v>
      </c>
      <c r="M20" s="4">
        <v>18241811550</v>
      </c>
      <c r="O20" s="4">
        <v>17975483618</v>
      </c>
      <c r="Q20" s="4">
        <v>266327932</v>
      </c>
    </row>
    <row r="21" spans="1:17" ht="21" x14ac:dyDescent="0.25">
      <c r="A21" s="3" t="s">
        <v>139</v>
      </c>
      <c r="C21" s="4">
        <v>280000</v>
      </c>
      <c r="E21" s="4">
        <v>6259731660</v>
      </c>
      <c r="G21" s="4">
        <v>5772647160</v>
      </c>
      <c r="I21" s="4">
        <v>487084500</v>
      </c>
      <c r="K21" s="4">
        <v>280000</v>
      </c>
      <c r="M21" s="4">
        <v>6259731660</v>
      </c>
      <c r="O21" s="4">
        <v>4696153929</v>
      </c>
      <c r="Q21" s="4">
        <v>1563577731</v>
      </c>
    </row>
    <row r="22" spans="1:17" ht="21" x14ac:dyDescent="0.25">
      <c r="A22" s="3" t="s">
        <v>114</v>
      </c>
      <c r="C22" s="4">
        <v>615800</v>
      </c>
      <c r="E22" s="4">
        <v>7064049324</v>
      </c>
      <c r="G22" s="4">
        <v>7627214435</v>
      </c>
      <c r="I22" s="4">
        <v>-563165110</v>
      </c>
      <c r="K22" s="4">
        <v>615800</v>
      </c>
      <c r="M22" s="4">
        <v>7064049324</v>
      </c>
      <c r="O22" s="4">
        <v>8331170823</v>
      </c>
      <c r="Q22" s="4">
        <v>-1267121498</v>
      </c>
    </row>
    <row r="23" spans="1:17" ht="21" x14ac:dyDescent="0.25">
      <c r="A23" s="3" t="s">
        <v>113</v>
      </c>
      <c r="C23" s="4">
        <v>435847</v>
      </c>
      <c r="E23" s="4">
        <v>3483359831</v>
      </c>
      <c r="G23" s="4">
        <v>3535350276</v>
      </c>
      <c r="I23" s="4">
        <v>-51990444</v>
      </c>
      <c r="K23" s="4">
        <v>435847</v>
      </c>
      <c r="M23" s="4">
        <v>3483359831</v>
      </c>
      <c r="O23" s="4">
        <v>3966166780</v>
      </c>
      <c r="Q23" s="4">
        <v>-482806948</v>
      </c>
    </row>
    <row r="24" spans="1:17" ht="21" x14ac:dyDescent="0.25">
      <c r="A24" s="3" t="s">
        <v>120</v>
      </c>
      <c r="C24" s="4">
        <v>302918</v>
      </c>
      <c r="E24" s="4">
        <v>11448416552</v>
      </c>
      <c r="G24" s="4">
        <v>12550499787</v>
      </c>
      <c r="I24" s="4">
        <v>-1102083234</v>
      </c>
      <c r="K24" s="4">
        <v>302918</v>
      </c>
      <c r="M24" s="4">
        <v>11448416552</v>
      </c>
      <c r="O24" s="4">
        <v>14219501591</v>
      </c>
      <c r="Q24" s="4">
        <v>-2771085038</v>
      </c>
    </row>
    <row r="25" spans="1:17" ht="21" x14ac:dyDescent="0.25">
      <c r="A25" s="3" t="s">
        <v>108</v>
      </c>
      <c r="C25" s="4">
        <v>300000</v>
      </c>
      <c r="E25" s="4">
        <v>3742598250</v>
      </c>
      <c r="G25" s="4">
        <v>2967239250</v>
      </c>
      <c r="I25" s="4">
        <v>775359000</v>
      </c>
      <c r="K25" s="4">
        <v>300000</v>
      </c>
      <c r="M25" s="4">
        <v>3742598250</v>
      </c>
      <c r="O25" s="4">
        <v>3909624717</v>
      </c>
      <c r="Q25" s="4">
        <v>-167026467</v>
      </c>
    </row>
    <row r="26" spans="1:17" ht="21" x14ac:dyDescent="0.25">
      <c r="A26" s="3" t="s">
        <v>130</v>
      </c>
      <c r="C26" s="4">
        <v>700000</v>
      </c>
      <c r="E26" s="4">
        <v>5817180600</v>
      </c>
      <c r="G26" s="4">
        <v>6777432900</v>
      </c>
      <c r="I26" s="4">
        <v>-960252300</v>
      </c>
      <c r="K26" s="4">
        <v>700000</v>
      </c>
      <c r="M26" s="4">
        <v>5817180600</v>
      </c>
      <c r="O26" s="4">
        <v>9980321071</v>
      </c>
      <c r="Q26" s="4">
        <v>-4163140471</v>
      </c>
    </row>
    <row r="27" spans="1:17" ht="21" x14ac:dyDescent="0.25">
      <c r="A27" s="3" t="s">
        <v>126</v>
      </c>
      <c r="C27" s="4">
        <v>573500</v>
      </c>
      <c r="E27" s="4">
        <v>8705238797</v>
      </c>
      <c r="G27" s="4">
        <v>8437297590</v>
      </c>
      <c r="I27" s="4">
        <v>267941207</v>
      </c>
      <c r="K27" s="4">
        <v>573500</v>
      </c>
      <c r="M27" s="4">
        <v>8705238797</v>
      </c>
      <c r="O27" s="4">
        <v>8773590060</v>
      </c>
      <c r="Q27" s="4">
        <v>-68351262</v>
      </c>
    </row>
    <row r="28" spans="1:17" ht="21" x14ac:dyDescent="0.25">
      <c r="A28" s="3" t="s">
        <v>140</v>
      </c>
      <c r="C28" s="4">
        <v>187960</v>
      </c>
      <c r="E28" s="4">
        <v>8097716590</v>
      </c>
      <c r="G28" s="4">
        <v>7907138120</v>
      </c>
      <c r="I28" s="4">
        <v>190578470</v>
      </c>
      <c r="K28" s="4">
        <v>187960</v>
      </c>
      <c r="M28" s="4">
        <v>8097716590</v>
      </c>
      <c r="O28" s="4">
        <v>8672744140</v>
      </c>
      <c r="Q28" s="4">
        <v>-575027549</v>
      </c>
    </row>
    <row r="29" spans="1:17" ht="21" x14ac:dyDescent="0.25">
      <c r="A29" s="3" t="s">
        <v>109</v>
      </c>
      <c r="C29" s="4">
        <v>2000000</v>
      </c>
      <c r="E29" s="4">
        <v>7761542400</v>
      </c>
      <c r="G29" s="4">
        <v>9648249300</v>
      </c>
      <c r="I29" s="4">
        <v>-1886706900</v>
      </c>
      <c r="K29" s="4">
        <v>2000000</v>
      </c>
      <c r="M29" s="4">
        <v>7761542400</v>
      </c>
      <c r="O29" s="4">
        <v>8568711000</v>
      </c>
      <c r="Q29" s="4">
        <v>-807168600</v>
      </c>
    </row>
    <row r="30" spans="1:17" ht="21" x14ac:dyDescent="0.25">
      <c r="A30" s="3" t="s">
        <v>105</v>
      </c>
      <c r="C30" s="4">
        <v>2244000</v>
      </c>
      <c r="E30" s="4">
        <v>4818200112</v>
      </c>
      <c r="G30" s="4">
        <v>4456835103</v>
      </c>
      <c r="I30" s="4">
        <v>361365009</v>
      </c>
      <c r="K30" s="4">
        <v>2244000</v>
      </c>
      <c r="M30" s="4">
        <v>4818200112</v>
      </c>
      <c r="O30" s="4">
        <v>5978137174</v>
      </c>
      <c r="Q30" s="4">
        <v>-1159937062</v>
      </c>
    </row>
    <row r="31" spans="1:17" ht="21" x14ac:dyDescent="0.25">
      <c r="A31" s="3" t="s">
        <v>141</v>
      </c>
      <c r="C31" s="4">
        <v>1107324</v>
      </c>
      <c r="E31" s="4">
        <v>6659449304</v>
      </c>
      <c r="G31" s="4">
        <v>6362250740</v>
      </c>
      <c r="I31" s="4">
        <v>297198564</v>
      </c>
      <c r="K31" s="4">
        <v>1107324</v>
      </c>
      <c r="M31" s="4">
        <v>6659449304</v>
      </c>
      <c r="O31" s="4">
        <v>8508174050</v>
      </c>
      <c r="Q31" s="4">
        <v>-1848724745</v>
      </c>
    </row>
    <row r="32" spans="1:17" ht="21" x14ac:dyDescent="0.25">
      <c r="A32" s="3" t="s">
        <v>132</v>
      </c>
      <c r="C32" s="4">
        <v>0</v>
      </c>
      <c r="E32" s="4">
        <v>0</v>
      </c>
      <c r="G32" s="4">
        <v>-279526880</v>
      </c>
      <c r="I32" s="4">
        <v>279526880</v>
      </c>
      <c r="K32" s="4">
        <v>0</v>
      </c>
      <c r="M32" s="4">
        <v>0</v>
      </c>
      <c r="O32" s="4">
        <v>0</v>
      </c>
      <c r="Q32" s="4">
        <v>0</v>
      </c>
    </row>
    <row r="33" spans="1:17" ht="19.5" thickBot="1" x14ac:dyDescent="0.3">
      <c r="A33" s="2" t="s">
        <v>71</v>
      </c>
      <c r="C33"/>
      <c r="E33" s="7">
        <f>SUM(E9:E32)</f>
        <v>147748905780</v>
      </c>
      <c r="G33" s="7">
        <f>SUM(G9:G32)</f>
        <v>144941568086</v>
      </c>
      <c r="I33" s="23">
        <f>SUM(I9:I32)</f>
        <v>2807337701</v>
      </c>
      <c r="K33" s="7">
        <f>SUM(K9:K32)</f>
        <v>14680897</v>
      </c>
      <c r="M33" s="7">
        <f>SUM(M9:M32)</f>
        <v>147748905780</v>
      </c>
      <c r="O33" s="7">
        <f>SUM(O9:O32)</f>
        <v>165397524348</v>
      </c>
      <c r="Q33" s="23">
        <f>SUM(Q9:Q32)</f>
        <v>-17648618557</v>
      </c>
    </row>
    <row r="34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2021-06-23T11:23:12Z</dcterms:modified>
</cp:coreProperties>
</file>