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mp\Desktop\پورتفوی فروردین 1400\"/>
    </mc:Choice>
  </mc:AlternateContent>
  <bookViews>
    <workbookView xWindow="0" yWindow="0" windowWidth="28800" windowHeight="12330" tabRatio="883" firstSheet="4" activeTab="14"/>
  </bookViews>
  <sheets>
    <sheet name="سهام" sheetId="1" r:id="rId1"/>
    <sheet name="تبعی" sheetId="2" r:id="rId2"/>
    <sheet name="اوراق مشارکت" sheetId="3" r:id="rId3"/>
    <sheet name=" تعدیل قیمت " sheetId="4" r:id="rId4"/>
    <sheet name="گواهی سپرده " sheetId="5" r:id="rId5"/>
    <sheet name="سپرده " sheetId="6" r:id="rId6"/>
    <sheet name="سود اوراق بهادار و سپرده بانکی " sheetId="7" r:id="rId7"/>
    <sheet name="درآمد سود سهام " sheetId="8" r:id="rId8"/>
    <sheet name="درآمد ناشی از تغییر قیمت اوراق " sheetId="9" r:id="rId9"/>
    <sheet name="درآمد ناشی از فروش " sheetId="10" r:id="rId10"/>
    <sheet name="سرمایه‌گذاری در سهام " sheetId="11" r:id="rId11"/>
    <sheet name="سرمایه‌گذاری در اوراق بهادار " sheetId="12" r:id="rId12"/>
    <sheet name="درآمد سپرده بانکی " sheetId="13" r:id="rId13"/>
    <sheet name="سایر درآمدها " sheetId="14" r:id="rId14"/>
    <sheet name="جمع درآمدها" sheetId="15" r:id="rId15"/>
  </sheets>
  <definedNames>
    <definedName name="_xlnm._FilterDatabase" localSheetId="9" hidden="1">'درآمد ناشی از فروش '!$A$9:$Q$17</definedName>
    <definedName name="_xlnm.Print_Area" localSheetId="2">'اوراق مشارکت'!$A$1:$AK$17</definedName>
    <definedName name="_xlnm.Print_Area" localSheetId="1">تبعی!$A$1:$Q$13</definedName>
    <definedName name="_xlnm.Print_Area" localSheetId="14">'جمع درآمدها'!$A$1:$H$11</definedName>
    <definedName name="_xlnm.Print_Area" localSheetId="12">'درآمد سپرده بانکی '!$A$1:$K$13</definedName>
    <definedName name="_xlnm.Print_Area" localSheetId="7">'درآمد سود سهام '!$A$1:$S$31</definedName>
    <definedName name="_xlnm.Print_Area" localSheetId="8">'درآمد ناشی از تغییر قیمت اوراق '!$A$1:$Q$34</definedName>
    <definedName name="_xlnm.Print_Area" localSheetId="9">'درآمد ناشی از فروش '!$A$1:$Q$19</definedName>
    <definedName name="_xlnm.Print_Area" localSheetId="13">'سایر درآمدها '!$A$1:$F$13</definedName>
    <definedName name="_xlnm.Print_Area" localSheetId="5">'سپرده '!$A$1:$S$14</definedName>
    <definedName name="_xlnm.Print_Area" localSheetId="11">'سرمایه‌گذاری در اوراق بهادار '!$A$1:$Q$12</definedName>
    <definedName name="_xlnm.Print_Area" localSheetId="10">'سرمایه‌گذاری در سهام '!$A$1:$U$37</definedName>
    <definedName name="_xlnm.Print_Area" localSheetId="6">'سود اوراق بهادار و سپرده بانکی '!$A$1:$S$13</definedName>
    <definedName name="_xlnm.Print_Area" localSheetId="0">سهام!$A$1:$Y$41</definedName>
    <definedName name="_xlnm.Print_Area" localSheetId="4">'گواهی سپرده '!$A$1:$AE$13</definedName>
  </definedNames>
  <calcPr calcId="162913"/>
</workbook>
</file>

<file path=xl/calcChain.xml><?xml version="1.0" encoding="utf-8"?>
<calcChain xmlns="http://schemas.openxmlformats.org/spreadsheetml/2006/main">
  <c r="E33" i="9" l="1"/>
  <c r="G33" i="9"/>
  <c r="I33" i="9"/>
  <c r="K33" i="9"/>
  <c r="M33" i="9"/>
  <c r="O33" i="9"/>
  <c r="Q33" i="9"/>
  <c r="C36" i="11" l="1"/>
  <c r="E36" i="11"/>
  <c r="G36" i="11"/>
  <c r="I36" i="11"/>
  <c r="K36" i="11"/>
  <c r="M36" i="11"/>
  <c r="O36" i="11"/>
  <c r="Q36" i="11"/>
  <c r="S36" i="11"/>
  <c r="U36" i="11"/>
  <c r="I30" i="8"/>
  <c r="K30" i="8"/>
  <c r="M30" i="8"/>
  <c r="O30" i="8"/>
  <c r="Q30" i="8"/>
  <c r="S30" i="8"/>
  <c r="C18" i="10" l="1"/>
  <c r="E18" i="10"/>
  <c r="G18" i="10"/>
  <c r="I18" i="10"/>
  <c r="K18" i="10"/>
  <c r="M18" i="10"/>
  <c r="O18" i="10"/>
  <c r="Q18" i="10"/>
  <c r="M13" i="6" l="1"/>
  <c r="O13" i="6"/>
  <c r="Q13" i="6"/>
  <c r="K7" i="6" l="1"/>
  <c r="K7" i="5"/>
  <c r="O7" i="3"/>
  <c r="C7" i="2"/>
  <c r="Y39" i="1"/>
  <c r="W39" i="1"/>
  <c r="U39" i="1"/>
  <c r="S39" i="1"/>
  <c r="Q39" i="1"/>
  <c r="O39" i="1"/>
  <c r="M39" i="1"/>
  <c r="K39" i="1"/>
  <c r="I39" i="1"/>
  <c r="G39" i="1"/>
  <c r="E39" i="1"/>
  <c r="C39" i="1"/>
  <c r="S13" i="6"/>
  <c r="K13" i="6"/>
  <c r="S12" i="7"/>
  <c r="Q12" i="7"/>
  <c r="O12" i="7"/>
  <c r="M12" i="7"/>
  <c r="K12" i="7"/>
  <c r="I12" i="7"/>
  <c r="I12" i="13"/>
  <c r="E12" i="13"/>
  <c r="E12" i="14"/>
  <c r="C12" i="14"/>
  <c r="C11" i="15"/>
  <c r="E11" i="15"/>
  <c r="G11" i="15"/>
  <c r="A4" i="15" l="1"/>
  <c r="A4" i="14"/>
  <c r="A4" i="13"/>
  <c r="A4" i="12"/>
  <c r="A4" i="11"/>
  <c r="A4" i="10"/>
  <c r="A4" i="9"/>
  <c r="A4" i="8"/>
  <c r="A4" i="7"/>
  <c r="Q7" i="6"/>
  <c r="A4" i="6"/>
  <c r="Y7" i="5"/>
  <c r="A4" i="5"/>
  <c r="C8" i="4"/>
  <c r="A4" i="4"/>
  <c r="AC7" i="3"/>
  <c r="A4" i="3"/>
  <c r="K7" i="2"/>
  <c r="A4" i="2"/>
  <c r="A2" i="15" l="1"/>
  <c r="A2" i="14"/>
  <c r="A2" i="13"/>
  <c r="A2" i="12"/>
  <c r="A2" i="11"/>
  <c r="A2" i="10"/>
  <c r="A2" i="9"/>
  <c r="A2" i="8"/>
  <c r="A2" i="7"/>
  <c r="A2" i="6"/>
  <c r="A2" i="5"/>
  <c r="A2" i="4"/>
  <c r="A2" i="3"/>
  <c r="A2" i="2"/>
  <c r="Q11" i="12" l="1"/>
  <c r="L9" i="13" l="1"/>
  <c r="L10" i="13"/>
  <c r="L11" i="13"/>
  <c r="C11" i="12"/>
  <c r="E11" i="12"/>
  <c r="G11" i="12"/>
  <c r="I11" i="12"/>
  <c r="K11" i="12"/>
  <c r="M11" i="12"/>
  <c r="O11" i="12"/>
  <c r="C11" i="4"/>
  <c r="E11" i="4"/>
  <c r="G11" i="4"/>
  <c r="I11" i="4"/>
  <c r="K11" i="4"/>
  <c r="O15" i="3"/>
  <c r="Q15" i="3"/>
  <c r="S15" i="3"/>
  <c r="U15" i="3"/>
  <c r="W15" i="3"/>
  <c r="Y15" i="3"/>
  <c r="AA15" i="3"/>
  <c r="AC15" i="3"/>
  <c r="AG15" i="3"/>
  <c r="AI15" i="3"/>
  <c r="AK15" i="3"/>
  <c r="L12" i="13" l="1"/>
</calcChain>
</file>

<file path=xl/sharedStrings.xml><?xml version="1.0" encoding="utf-8"?>
<sst xmlns="http://schemas.openxmlformats.org/spreadsheetml/2006/main" count="693" uniqueCount="200">
  <si>
    <t>صورت وضعیت پورتفوی</t>
  </si>
  <si>
    <t>نام شرکت</t>
  </si>
  <si>
    <t>1398/06/31</t>
  </si>
  <si>
    <t>تغییرات طی دوره</t>
  </si>
  <si>
    <t>1398/07/30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</si>
  <si>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</si>
  <si>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</si>
  <si>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</si>
  <si>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</si>
  <si>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</si>
  <si>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</si>
  <si>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</si>
  <si>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</si>
  <si>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تعداد اوراق تبعی</t>
  </si>
  <si>
    <t>قیمت اعمال</t>
  </si>
  <si>
    <t>تاریخ اعمال</t>
  </si>
  <si>
    <t xml:space="preserve">نرخ موثر </t>
  </si>
  <si>
    <t>اطلاعات اوراق بهادار با درآمد ثابت</t>
  </si>
  <si>
    <t>نام اوراق</t>
  </si>
  <si>
    <t>دارای مجوز از سازمان</t>
  </si>
  <si>
    <t xml:space="preserve">بورسی یا فرابورسی </t>
  </si>
  <si>
    <t>تاریخ انتشار</t>
  </si>
  <si>
    <t>تاریخ سر رسید</t>
  </si>
  <si>
    <t>نرخ سود</t>
  </si>
  <si>
    <t>قیمت بازار هر ورقه</t>
  </si>
  <si>
    <t>قیمت پایانی</t>
  </si>
  <si>
    <t xml:space="preserve"> مبلغ پس از تعدیل </t>
  </si>
  <si>
    <t>درصد تعدیل</t>
  </si>
  <si>
    <t xml:space="preserve">ارزش ناشی از تعدیل قیمت </t>
  </si>
  <si>
    <t>دلایل</t>
  </si>
  <si>
    <t>اطلاعات اوراق گواهی سپرده</t>
  </si>
  <si>
    <t>سرمایه گذاری در اوراق گواهی سپرده بانکی</t>
  </si>
  <si>
    <t>نرخ فروش</t>
  </si>
  <si>
    <t xml:space="preserve">درصد به کل دارایی‌ها </t>
  </si>
  <si>
    <t xml:space="preserve">سپرده 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</si>
  <si>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</si>
  <si>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</si>
  <si>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</si>
  <si>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</si>
  <si>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</si>
  <si>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</si>
  <si>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</si>
  <si>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سپرده کوتاه مدت</t>
  </si>
  <si>
    <t>حساب جاری</t>
  </si>
  <si>
    <t>بانک پارسیان ملاصدرا</t>
  </si>
  <si>
    <t>بانک کشاورزی ملاصدرا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</si>
  <si>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</si>
  <si>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</si>
  <si>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</si>
  <si>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</si>
  <si>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</si>
  <si>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</si>
  <si>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</si>
  <si>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</si>
  <si>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</si>
  <si>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</si>
  <si>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</si>
  <si>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</si>
  <si>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</si>
  <si>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</si>
  <si>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</si>
  <si>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</si>
  <si>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بهای فروش</t>
  </si>
  <si>
    <t>ارزش دفتری</t>
  </si>
  <si>
    <t>سود و زیان ناشی از تغییر قیمت</t>
  </si>
  <si>
    <t>سود و زیان ناشی از فروش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</si>
  <si>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</si>
  <si>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</si>
  <si>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</si>
  <si>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</si>
  <si>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</si>
  <si>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</si>
  <si>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</si>
  <si>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</si>
  <si>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</si>
  <si>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</si>
  <si>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 xml:space="preserve">سایر درآمدها </t>
  </si>
  <si>
    <t>سایر درآمدها</t>
  </si>
  <si>
    <t>معین برای سایر درآمدهای تنزیل سود بانک</t>
  </si>
  <si>
    <t>تعدیل کارمزد کارگزار</t>
  </si>
  <si>
    <t>-</t>
  </si>
  <si>
    <t>1- سرمایه گذاری ها</t>
  </si>
  <si>
    <t>1-1-سرمایه‌گذاری در سهام و حق تقدم سهام</t>
  </si>
  <si>
    <t>اطلاعات آماری مرتبط با اوراق اختیار فروش تبعی خریداری شده توسط صندوق سرمایه گذاری:</t>
  </si>
  <si>
    <t>2-1-سرمایه‌گذاری در اوراق بهادار با درآمد ثابت یا علی‌الحساب</t>
  </si>
  <si>
    <t>اوراق بهاداری که ارزش آنها در تاریخ گزارش تعدیل شده</t>
  </si>
  <si>
    <t>(بر اساس دستورالعمل نحوه تعیین قیمت خرید و فروش اوراق بهادار در صندوق های سرمایه گذاری)</t>
  </si>
  <si>
    <t>4-1- سرمایه‌گذاری در گواهی سپرده‌ بانکی</t>
  </si>
  <si>
    <t>3-1- سرمایه‌گذاری در  سپرده‌ بانکی</t>
  </si>
  <si>
    <t>سود اوراق بهادار با درآمد ثابت و سپرده بانکی</t>
  </si>
  <si>
    <t>درآمد ناشی از تغییر قیمت اوراق بهادار</t>
  </si>
  <si>
    <t>سود(زیان) حاصل از فروش اوراق بهادار</t>
  </si>
  <si>
    <t>1-2-درآمد حاصل از سرمایه­گذاری در سهام و حق تقدم سهام:</t>
  </si>
  <si>
    <t>2-2-درآمد حاصل از سرمایه­گذاری در اوراق بهادار با درآمد ثابت:</t>
  </si>
  <si>
    <t>3-2-درآمد حاصل از سرمایه­گذاری در سپرده بانکی و گواهی سپرده:</t>
  </si>
  <si>
    <t>4-2-سایر درآمدها:</t>
  </si>
  <si>
    <t>2- درآمد حاصل از سرمایه گذاری ها</t>
  </si>
  <si>
    <t>795176637</t>
  </si>
  <si>
    <t>47000952860609</t>
  </si>
  <si>
    <t>1395/03/10</t>
  </si>
  <si>
    <t>1398/05/27</t>
  </si>
  <si>
    <t>صندوق سرمایه‌گذاری مشترک گنجینه ارمغان الماس</t>
  </si>
  <si>
    <t>قند نقش جهان</t>
  </si>
  <si>
    <t>بانک آینده بخارست</t>
  </si>
  <si>
    <t>1398/09/17</t>
  </si>
  <si>
    <t>بانک صادرات ایران</t>
  </si>
  <si>
    <t xml:space="preserve">بانک پارسیان </t>
  </si>
  <si>
    <t>1398/10/04</t>
  </si>
  <si>
    <t>پالایش نفت اصفهان</t>
  </si>
  <si>
    <t>بانک ملت</t>
  </si>
  <si>
    <t>پالایش نفت بندرعباس</t>
  </si>
  <si>
    <t>پالایش نفت تهران</t>
  </si>
  <si>
    <t>پتروشیمی پردیس</t>
  </si>
  <si>
    <t>توسعه‌معادن‌وفلزات‌</t>
  </si>
  <si>
    <t>ملی‌ صنایع‌ مس‌ ایران‌</t>
  </si>
  <si>
    <t>1399/03/31</t>
  </si>
  <si>
    <t>0203466325003</t>
  </si>
  <si>
    <t>20100378729603</t>
  </si>
  <si>
    <t>سرمایه‌گذاری‌غدیر(هلدینگ‌</t>
  </si>
  <si>
    <t>0.00%</t>
  </si>
  <si>
    <t>تولیدمواداولیه‌داروپخش‌</t>
  </si>
  <si>
    <t>0.01%</t>
  </si>
  <si>
    <t>سرمایه‌گذاری در سهام</t>
  </si>
  <si>
    <t>سرمایه‌گذاری در اوراق بهادار</t>
  </si>
  <si>
    <t>درآمد سپرده بانکی</t>
  </si>
  <si>
    <t>بانک دی</t>
  </si>
  <si>
    <t>فولاد  خوزستان</t>
  </si>
  <si>
    <t>بانک‌پارسیان‌</t>
  </si>
  <si>
    <t>پتروشیمی غدیر</t>
  </si>
  <si>
    <t>سپیدار سیستم آسیا</t>
  </si>
  <si>
    <t>باما</t>
  </si>
  <si>
    <t>0.04%</t>
  </si>
  <si>
    <t>زامیاد</t>
  </si>
  <si>
    <t>گسترش‌سرمایه‌گذاری‌ایران‌خودرو</t>
  </si>
  <si>
    <t>0.05%</t>
  </si>
  <si>
    <t>1399/12/30</t>
  </si>
  <si>
    <t>3.43%</t>
  </si>
  <si>
    <t>پلی پروپیلن جم - جم پیلن</t>
  </si>
  <si>
    <t>تامین سرمایه دماوند</t>
  </si>
  <si>
    <t>فرآوری معدنی اپال کانی پارس</t>
  </si>
  <si>
    <t>0.27%</t>
  </si>
  <si>
    <t>0.36%</t>
  </si>
  <si>
    <t>0.09%</t>
  </si>
  <si>
    <t>0.56%</t>
  </si>
  <si>
    <t>9.20%</t>
  </si>
  <si>
    <t>3.76%</t>
  </si>
  <si>
    <t>3.46%</t>
  </si>
  <si>
    <t>4.54%</t>
  </si>
  <si>
    <t>1.87%</t>
  </si>
  <si>
    <t>2.09%</t>
  </si>
  <si>
    <t>2.51%</t>
  </si>
  <si>
    <t>5.46%</t>
  </si>
  <si>
    <t>5.58%</t>
  </si>
  <si>
    <t>9.55%</t>
  </si>
  <si>
    <t>7.54%</t>
  </si>
  <si>
    <t>1.88%</t>
  </si>
  <si>
    <t>4.29%</t>
  </si>
  <si>
    <t>ح . توسعه‌معادن‌وفلزات‌</t>
  </si>
  <si>
    <t>0.65%</t>
  </si>
  <si>
    <t>1.84%</t>
  </si>
  <si>
    <t>گروه‌صنعتی‌سپاهان‌</t>
  </si>
  <si>
    <t>سیمان‌ داراب‌</t>
  </si>
  <si>
    <t>3.01%</t>
  </si>
  <si>
    <t>پتروشیمی‌ خارک‌</t>
  </si>
  <si>
    <t>4.86%</t>
  </si>
  <si>
    <t>حفاری شمال</t>
  </si>
  <si>
    <t>4.64%</t>
  </si>
  <si>
    <t>5.21%</t>
  </si>
  <si>
    <t>فولاد امیرکبیرکاشان</t>
  </si>
  <si>
    <t>2.31%</t>
  </si>
  <si>
    <t>4.85%</t>
  </si>
  <si>
    <t>2.53%</t>
  </si>
  <si>
    <t>برای ماه منتهی به 1400/01/31</t>
  </si>
  <si>
    <t>1400/01/31</t>
  </si>
  <si>
    <t>-15.95%</t>
  </si>
  <si>
    <t>-5.80%</t>
  </si>
  <si>
    <t>-0.51%</t>
  </si>
  <si>
    <t>-8.32%</t>
  </si>
  <si>
    <t>3.81%</t>
  </si>
  <si>
    <t>8.93%</t>
  </si>
  <si>
    <t>9.27%</t>
  </si>
  <si>
    <t>31.38%</t>
  </si>
  <si>
    <t>2.40%</t>
  </si>
  <si>
    <t>-0.32%</t>
  </si>
  <si>
    <t>4.15%</t>
  </si>
  <si>
    <t>1.26%</t>
  </si>
  <si>
    <t>8.80%</t>
  </si>
  <si>
    <t>5.96%</t>
  </si>
  <si>
    <t>11.47%</t>
  </si>
  <si>
    <t>-8.18%</t>
  </si>
  <si>
    <t>16.27%</t>
  </si>
  <si>
    <t>4.30%</t>
  </si>
  <si>
    <t>11.05%</t>
  </si>
  <si>
    <t>4.08%</t>
  </si>
  <si>
    <t>2.59%</t>
  </si>
  <si>
    <t>7.30%</t>
  </si>
  <si>
    <t>2.72%</t>
  </si>
  <si>
    <t>106.42%</t>
  </si>
  <si>
    <t>-5.79%</t>
  </si>
  <si>
    <t>-0.01%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</si>
</sst>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name val="Calibri"/>
    </font>
    <font>
      <sz val="12"/>
      <name val="B Nazanin"/>
      <charset val="178"/>
    </font>
    <font>
      <b/>
      <sz val="18"/>
      <color rgb="FF000000"/>
      <name val="B Nazanin"/>
      <charset val="178"/>
    </font>
    <font>
      <b/>
      <sz val="12"/>
      <name val="B Nazanin"/>
      <charset val="178"/>
    </font>
    <font>
      <sz val="11"/>
      <name val="Calibri"/>
      <family val="2"/>
    </font>
    <font>
      <b/>
      <sz val="12"/>
      <color rgb="FF0062AC"/>
      <name val="B Titr"/>
      <charset val="178"/>
    </font>
    <font>
      <sz val="10"/>
      <color theme="1"/>
      <name val="B Nazanin"/>
      <charset val="178"/>
    </font>
    <font>
      <b/>
      <sz val="10"/>
      <color theme="1"/>
      <name val="B Nazanin"/>
      <charset val="178"/>
    </font>
    <font>
      <b/>
      <sz val="10"/>
      <color rgb="FF0062AC"/>
      <name val="B Titr"/>
      <charset val="178"/>
    </font>
    <font>
      <sz val="10"/>
      <color theme="1"/>
      <name val="Calibri"/>
      <family val="2"/>
      <charset val="178"/>
      <scheme val="minor"/>
    </font>
    <font>
      <sz val="11"/>
      <color theme="1"/>
      <name val="B Nazanin"/>
      <charset val="178"/>
    </font>
    <font>
      <b/>
      <sz val="11"/>
      <color rgb="FF000000"/>
      <name val="B Nazanin"/>
      <charset val="178"/>
    </font>
    <font>
      <sz val="11"/>
      <name val="B Nazanin"/>
      <charset val="17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5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0" fontId="1" fillId="0" borderId="0" xfId="1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/>
    </xf>
    <xf numFmtId="0" fontId="1" fillId="0" borderId="2" xfId="0" applyFont="1" applyBorder="1"/>
    <xf numFmtId="0" fontId="1" fillId="0" borderId="4" xfId="0" applyFont="1" applyBorder="1"/>
    <xf numFmtId="0" fontId="1" fillId="0" borderId="3" xfId="0" applyFont="1" applyBorder="1"/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0" xfId="0" applyFont="1"/>
    <xf numFmtId="0" fontId="5" fillId="0" borderId="0" xfId="0" applyFont="1" applyAlignment="1">
      <alignment vertical="center" readingOrder="2"/>
    </xf>
    <xf numFmtId="0" fontId="7" fillId="0" borderId="0" xfId="0" applyFont="1" applyAlignment="1">
      <alignment horizontal="center"/>
    </xf>
    <xf numFmtId="0" fontId="9" fillId="0" borderId="0" xfId="0" applyFont="1"/>
    <xf numFmtId="0" fontId="10" fillId="0" borderId="0" xfId="0" applyFont="1"/>
    <xf numFmtId="0" fontId="1" fillId="0" borderId="0" xfId="0" applyFont="1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38" fontId="1" fillId="0" borderId="0" xfId="0" applyNumberFormat="1" applyFont="1" applyAlignment="1">
      <alignment horizontal="center" vertical="center"/>
    </xf>
    <xf numFmtId="38" fontId="0" fillId="0" borderId="0" xfId="0" applyNumberFormat="1"/>
    <xf numFmtId="38" fontId="1" fillId="0" borderId="1" xfId="0" applyNumberFormat="1" applyFont="1" applyBorder="1" applyAlignment="1">
      <alignment horizontal="center" vertical="center"/>
    </xf>
    <xf numFmtId="38" fontId="0" fillId="0" borderId="0" xfId="0" applyNumberFormat="1" applyAlignment="1">
      <alignment horizontal="center"/>
    </xf>
    <xf numFmtId="38" fontId="1" fillId="0" borderId="2" xfId="0" applyNumberFormat="1" applyFont="1" applyBorder="1" applyAlignment="1">
      <alignment horizontal="center" vertical="center"/>
    </xf>
    <xf numFmtId="9" fontId="1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12" fillId="0" borderId="4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 readingOrder="2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horizontal="right" vertical="center" readingOrder="2"/>
    </xf>
    <xf numFmtId="0" fontId="2" fillId="0" borderId="4" xfId="0" applyFont="1" applyBorder="1" applyAlignment="1">
      <alignment horizontal="center" vertical="center"/>
    </xf>
    <xf numFmtId="38" fontId="2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38" fontId="11" fillId="0" borderId="2" xfId="0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38" fontId="2" fillId="0" borderId="5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3" fontId="1" fillId="0" borderId="7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40"/>
  <sheetViews>
    <sheetView rightToLeft="1" view="pageBreakPreview" topLeftCell="A15" zoomScaleNormal="70" zoomScaleSheetLayoutView="100" workbookViewId="0">
      <selection activeCell="A11" sqref="A11:Y38"/>
    </sheetView>
  </sheetViews>
  <sheetFormatPr defaultRowHeight="18.75" x14ac:dyDescent="0.25"/>
  <cols>
    <col min="1" max="1" width="29.5703125" style="2" bestFit="1" customWidth="1"/>
    <col min="2" max="2" width="1" style="2" customWidth="1"/>
    <col min="3" max="3" width="13.42578125" style="2" bestFit="1" customWidth="1"/>
    <col min="4" max="4" width="1" style="2" customWidth="1"/>
    <col min="5" max="5" width="18.85546875" style="2" bestFit="1" customWidth="1"/>
    <col min="6" max="6" width="1" style="2" customWidth="1"/>
    <col min="7" max="7" width="23.85546875" style="2" bestFit="1" customWidth="1"/>
    <col min="8" max="8" width="1" style="2" customWidth="1"/>
    <col min="9" max="9" width="10.85546875" style="2" bestFit="1" customWidth="1"/>
    <col min="10" max="10" width="1" style="2" customWidth="1"/>
    <col min="11" max="11" width="18.85546875" style="2" bestFit="1" customWidth="1"/>
    <col min="12" max="12" width="1" style="2" customWidth="1"/>
    <col min="13" max="13" width="12.42578125" style="2" bestFit="1" customWidth="1"/>
    <col min="14" max="14" width="1" style="2" customWidth="1"/>
    <col min="15" max="15" width="16.7109375" style="2" bestFit="1" customWidth="1"/>
    <col min="16" max="16" width="1" style="2" customWidth="1"/>
    <col min="17" max="17" width="13.42578125" style="2" bestFit="1" customWidth="1"/>
    <col min="18" max="18" width="1" style="2" customWidth="1"/>
    <col min="19" max="19" width="13.85546875" style="2" bestFit="1" customWidth="1"/>
    <col min="20" max="20" width="1" style="2" customWidth="1"/>
    <col min="21" max="21" width="18.85546875" style="2" bestFit="1" customWidth="1"/>
    <col min="22" max="22" width="1" style="2" customWidth="1"/>
    <col min="23" max="23" width="23.85546875" style="2" bestFit="1" customWidth="1"/>
    <col min="24" max="24" width="1" style="2" customWidth="1"/>
    <col min="25" max="25" width="23.28515625" style="2" bestFit="1" customWidth="1"/>
    <col min="26" max="26" width="1" style="2" customWidth="1"/>
    <col min="27" max="27" width="9.140625" style="2" customWidth="1"/>
    <col min="28" max="30" width="9.140625" style="2"/>
    <col min="31" max="31" width="17" style="2" bestFit="1" customWidth="1"/>
    <col min="32" max="16384" width="9.140625" style="2"/>
  </cols>
  <sheetData>
    <row r="2" spans="1:31" ht="30" customHeight="1" x14ac:dyDescent="0.25">
      <c r="A2" s="33" t="s">
        <v>101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</row>
    <row r="3" spans="1:31" ht="30" customHeight="1" x14ac:dyDescent="0.25">
      <c r="A3" s="33" t="s">
        <v>0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</row>
    <row r="4" spans="1:31" ht="30" x14ac:dyDescent="0.25">
      <c r="A4" s="33" t="s">
        <v>172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</row>
    <row r="5" spans="1:31" s="14" customFormat="1" ht="25.5" x14ac:dyDescent="0.4">
      <c r="A5" s="32" t="s">
        <v>81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</row>
    <row r="6" spans="1:31" s="14" customFormat="1" ht="25.5" x14ac:dyDescent="0.4">
      <c r="A6" s="32" t="s">
        <v>82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</row>
    <row r="8" spans="1:31" ht="30" x14ac:dyDescent="0.25">
      <c r="A8" s="33" t="s">
        <v>1</v>
      </c>
      <c r="C8" s="35" t="s">
        <v>135</v>
      </c>
      <c r="D8" s="35" t="s">
        <v>2</v>
      </c>
      <c r="E8" s="35" t="s">
        <v>2</v>
      </c>
      <c r="F8" s="35" t="s">
        <v>2</v>
      </c>
      <c r="G8" s="35" t="s">
        <v>2</v>
      </c>
      <c r="I8" s="35" t="s">
        <v>3</v>
      </c>
      <c r="J8" s="35" t="s">
        <v>3</v>
      </c>
      <c r="K8" s="35" t="s">
        <v>3</v>
      </c>
      <c r="L8" s="35" t="s">
        <v>3</v>
      </c>
      <c r="M8" s="35" t="s">
        <v>3</v>
      </c>
      <c r="N8" s="35" t="s">
        <v>3</v>
      </c>
      <c r="O8" s="35" t="s">
        <v>3</v>
      </c>
      <c r="Q8" s="35" t="s">
        <v>173</v>
      </c>
      <c r="R8" s="35" t="s">
        <v>4</v>
      </c>
      <c r="S8" s="35" t="s">
        <v>4</v>
      </c>
      <c r="T8" s="35" t="s">
        <v>4</v>
      </c>
      <c r="U8" s="35" t="s">
        <v>4</v>
      </c>
      <c r="V8" s="35" t="s">
        <v>4</v>
      </c>
      <c r="W8" s="35" t="s">
        <v>4</v>
      </c>
      <c r="X8" s="35" t="s">
        <v>4</v>
      </c>
      <c r="Y8" s="35" t="s">
        <v>4</v>
      </c>
      <c r="AE8" s="4">
        <v>590848004105</v>
      </c>
    </row>
    <row r="9" spans="1:31" ht="30" x14ac:dyDescent="0.25">
      <c r="A9" s="33" t="s">
        <v>1</v>
      </c>
      <c r="C9" s="34" t="s">
        <v>5</v>
      </c>
      <c r="D9" s="19"/>
      <c r="E9" s="34" t="s">
        <v>6</v>
      </c>
      <c r="F9" s="19"/>
      <c r="G9" s="34" t="s">
        <v>7</v>
      </c>
      <c r="I9" s="33" t="s">
        <v>8</v>
      </c>
      <c r="J9" s="33" t="s">
        <v>8</v>
      </c>
      <c r="K9" s="33" t="s">
        <v>8</v>
      </c>
      <c r="L9" s="19"/>
      <c r="M9" s="33" t="s">
        <v>9</v>
      </c>
      <c r="N9" s="33" t="s">
        <v>9</v>
      </c>
      <c r="O9" s="33" t="s">
        <v>9</v>
      </c>
      <c r="Q9" s="34" t="s">
        <v>5</v>
      </c>
      <c r="R9" s="19"/>
      <c r="S9" s="34" t="s">
        <v>10</v>
      </c>
      <c r="T9" s="19"/>
      <c r="U9" s="34" t="s">
        <v>6</v>
      </c>
      <c r="V9" s="19"/>
      <c r="W9" s="34" t="s">
        <v>7</v>
      </c>
      <c r="X9" s="19"/>
      <c r="Y9" s="36" t="s">
        <v>11</v>
      </c>
    </row>
    <row r="10" spans="1:31" ht="30" x14ac:dyDescent="0.25">
      <c r="A10" s="33" t="s">
        <v>1</v>
      </c>
      <c r="C10" s="35" t="s">
        <v>5</v>
      </c>
      <c r="D10" s="19"/>
      <c r="E10" s="35" t="s">
        <v>6</v>
      </c>
      <c r="F10" s="19"/>
      <c r="G10" s="35" t="s">
        <v>7</v>
      </c>
      <c r="I10" s="35" t="s">
        <v>5</v>
      </c>
      <c r="J10" s="19"/>
      <c r="K10" s="35" t="s">
        <v>6</v>
      </c>
      <c r="L10" s="19"/>
      <c r="M10" s="35" t="s">
        <v>5</v>
      </c>
      <c r="N10" s="19"/>
      <c r="O10" s="35" t="s">
        <v>12</v>
      </c>
      <c r="Q10" s="35" t="s">
        <v>5</v>
      </c>
      <c r="R10" s="19"/>
      <c r="S10" s="35" t="s">
        <v>10</v>
      </c>
      <c r="T10" s="19"/>
      <c r="U10" s="35" t="s">
        <v>6</v>
      </c>
      <c r="V10" s="19"/>
      <c r="W10" s="35" t="s">
        <v>7</v>
      </c>
      <c r="X10" s="19"/>
      <c r="Y10" s="37" t="s">
        <v>11</v>
      </c>
    </row>
    <row r="11" spans="1:31" ht="21" x14ac:dyDescent="0.25">
      <c r="A11" s="3" t="s">
        <v>125</v>
      </c>
      <c r="C11" s="4">
        <v>7488281</v>
      </c>
      <c r="E11" s="4">
        <v>16452617466</v>
      </c>
      <c r="G11" s="4">
        <v>6878002572.7181997</v>
      </c>
      <c r="I11" s="4">
        <v>0</v>
      </c>
      <c r="K11" s="4">
        <v>0</v>
      </c>
      <c r="M11" s="4">
        <v>0</v>
      </c>
      <c r="O11" s="4">
        <v>0</v>
      </c>
      <c r="Q11" s="4">
        <v>7488281</v>
      </c>
      <c r="S11" s="4">
        <v>924</v>
      </c>
      <c r="U11" s="4">
        <v>16452617466</v>
      </c>
      <c r="W11" s="4">
        <v>6878002572.7181997</v>
      </c>
      <c r="Y11" s="5" t="s">
        <v>145</v>
      </c>
    </row>
    <row r="12" spans="1:31" ht="21" x14ac:dyDescent="0.25">
      <c r="A12" s="3" t="s">
        <v>105</v>
      </c>
      <c r="C12" s="4">
        <v>3200000</v>
      </c>
      <c r="E12" s="4">
        <v>9893857015</v>
      </c>
      <c r="G12" s="4">
        <v>8524972800</v>
      </c>
      <c r="I12" s="4">
        <v>0</v>
      </c>
      <c r="K12" s="4">
        <v>0</v>
      </c>
      <c r="M12" s="4">
        <v>-500000</v>
      </c>
      <c r="O12" s="4">
        <v>1267413756</v>
      </c>
      <c r="Q12" s="4">
        <v>2700000</v>
      </c>
      <c r="S12" s="4">
        <v>2360</v>
      </c>
      <c r="U12" s="4">
        <v>8347941856</v>
      </c>
      <c r="W12" s="4">
        <v>6334086600</v>
      </c>
      <c r="Y12" s="5" t="s">
        <v>146</v>
      </c>
    </row>
    <row r="13" spans="1:31" ht="21" x14ac:dyDescent="0.25">
      <c r="A13" s="3" t="s">
        <v>109</v>
      </c>
      <c r="C13" s="4">
        <v>2000000</v>
      </c>
      <c r="E13" s="4">
        <v>9935638334</v>
      </c>
      <c r="G13" s="4">
        <v>8568711000</v>
      </c>
      <c r="I13" s="4">
        <v>0</v>
      </c>
      <c r="K13" s="4">
        <v>0</v>
      </c>
      <c r="M13" s="4">
        <v>0</v>
      </c>
      <c r="O13" s="4">
        <v>0</v>
      </c>
      <c r="Q13" s="4">
        <v>2000000</v>
      </c>
      <c r="S13" s="4">
        <v>4180</v>
      </c>
      <c r="U13" s="4">
        <v>9935638334</v>
      </c>
      <c r="W13" s="4">
        <v>8310258000</v>
      </c>
      <c r="Y13" s="5" t="s">
        <v>147</v>
      </c>
    </row>
    <row r="14" spans="1:31" ht="21" x14ac:dyDescent="0.25">
      <c r="A14" s="3" t="s">
        <v>127</v>
      </c>
      <c r="C14" s="4">
        <v>338070</v>
      </c>
      <c r="E14" s="4">
        <v>1387373278</v>
      </c>
      <c r="G14" s="4">
        <v>1051863053.355</v>
      </c>
      <c r="I14" s="4">
        <v>0</v>
      </c>
      <c r="K14" s="4">
        <v>0</v>
      </c>
      <c r="M14" s="4">
        <v>-338070</v>
      </c>
      <c r="O14" s="4">
        <v>1024978383</v>
      </c>
      <c r="Q14" s="4">
        <v>0</v>
      </c>
      <c r="S14" s="4">
        <v>0</v>
      </c>
      <c r="U14" s="4">
        <v>0</v>
      </c>
      <c r="W14" s="4">
        <v>0</v>
      </c>
      <c r="Y14" s="5" t="s">
        <v>119</v>
      </c>
    </row>
    <row r="15" spans="1:31" ht="21" x14ac:dyDescent="0.25">
      <c r="A15" s="3" t="s">
        <v>108</v>
      </c>
      <c r="C15" s="4">
        <v>1380000</v>
      </c>
      <c r="E15" s="4">
        <v>17818520102</v>
      </c>
      <c r="G15" s="4">
        <v>20124144630</v>
      </c>
      <c r="I15" s="4">
        <v>300000</v>
      </c>
      <c r="K15" s="4">
        <v>3909624717</v>
      </c>
      <c r="M15" s="4">
        <v>-1380000</v>
      </c>
      <c r="O15" s="4">
        <v>19726325951</v>
      </c>
      <c r="Q15" s="4">
        <v>300000</v>
      </c>
      <c r="S15" s="4">
        <v>11460</v>
      </c>
      <c r="U15" s="4">
        <v>3909624717</v>
      </c>
      <c r="W15" s="4">
        <v>3417543900</v>
      </c>
      <c r="Y15" s="5" t="s">
        <v>148</v>
      </c>
    </row>
    <row r="16" spans="1:31" ht="21" x14ac:dyDescent="0.25">
      <c r="A16" s="3" t="s">
        <v>110</v>
      </c>
      <c r="C16" s="4">
        <v>784000</v>
      </c>
      <c r="E16" s="4">
        <v>19573363409</v>
      </c>
      <c r="G16" s="4">
        <v>22678654320</v>
      </c>
      <c r="I16" s="4">
        <v>0</v>
      </c>
      <c r="K16" s="4">
        <v>0</v>
      </c>
      <c r="M16" s="4">
        <v>-616000</v>
      </c>
      <c r="O16" s="4">
        <v>15730881160</v>
      </c>
      <c r="Q16" s="4">
        <v>168000</v>
      </c>
      <c r="S16" s="4">
        <v>22880</v>
      </c>
      <c r="U16" s="4">
        <v>4194292157</v>
      </c>
      <c r="W16" s="4">
        <v>3820969152</v>
      </c>
      <c r="Y16" s="5" t="s">
        <v>149</v>
      </c>
    </row>
    <row r="17" spans="1:25" ht="21" x14ac:dyDescent="0.25">
      <c r="A17" s="3" t="s">
        <v>111</v>
      </c>
      <c r="C17" s="4">
        <v>982569</v>
      </c>
      <c r="E17" s="4">
        <v>4524671862</v>
      </c>
      <c r="G17" s="4">
        <v>9503512011.5984993</v>
      </c>
      <c r="I17" s="4">
        <v>450000</v>
      </c>
      <c r="K17" s="4">
        <v>4729384775</v>
      </c>
      <c r="M17" s="4">
        <v>-932569</v>
      </c>
      <c r="O17" s="4">
        <v>9255361824</v>
      </c>
      <c r="Q17" s="4">
        <v>500000</v>
      </c>
      <c r="S17" s="4">
        <v>9250</v>
      </c>
      <c r="U17" s="4">
        <v>3589145327</v>
      </c>
      <c r="W17" s="4">
        <v>4597481250</v>
      </c>
      <c r="Y17" s="5" t="s">
        <v>150</v>
      </c>
    </row>
    <row r="18" spans="1:25" ht="21" x14ac:dyDescent="0.25">
      <c r="A18" s="3" t="s">
        <v>128</v>
      </c>
      <c r="C18" s="4">
        <v>144000</v>
      </c>
      <c r="E18" s="4">
        <v>10244285922</v>
      </c>
      <c r="G18" s="4">
        <v>10162022054.4</v>
      </c>
      <c r="I18" s="4">
        <v>1392</v>
      </c>
      <c r="K18" s="4">
        <v>98770977</v>
      </c>
      <c r="M18" s="4">
        <v>0</v>
      </c>
      <c r="O18" s="4">
        <v>0</v>
      </c>
      <c r="Q18" s="4">
        <v>145392</v>
      </c>
      <c r="S18" s="4">
        <v>69122</v>
      </c>
      <c r="U18" s="4">
        <v>10343056899</v>
      </c>
      <c r="W18" s="4">
        <v>9989989598.3472004</v>
      </c>
      <c r="Y18" s="5" t="s">
        <v>151</v>
      </c>
    </row>
    <row r="19" spans="1:25" ht="21" x14ac:dyDescent="0.25">
      <c r="A19" s="3" t="s">
        <v>137</v>
      </c>
      <c r="C19" s="4">
        <v>70000</v>
      </c>
      <c r="E19" s="4">
        <v>5795670657</v>
      </c>
      <c r="G19" s="4">
        <v>5762209635</v>
      </c>
      <c r="I19" s="4">
        <v>60000</v>
      </c>
      <c r="K19" s="4">
        <v>4860091622</v>
      </c>
      <c r="M19" s="4">
        <v>0</v>
      </c>
      <c r="O19" s="4">
        <v>0</v>
      </c>
      <c r="Q19" s="4">
        <v>130000</v>
      </c>
      <c r="S19" s="4">
        <v>79000</v>
      </c>
      <c r="U19" s="4">
        <v>10655762279</v>
      </c>
      <c r="W19" s="4">
        <v>10208893500</v>
      </c>
      <c r="Y19" s="5" t="s">
        <v>152</v>
      </c>
    </row>
    <row r="20" spans="1:25" ht="21" x14ac:dyDescent="0.25">
      <c r="A20" s="3" t="s">
        <v>138</v>
      </c>
      <c r="C20" s="4">
        <v>500000</v>
      </c>
      <c r="E20" s="4">
        <v>7776471360</v>
      </c>
      <c r="G20" s="4">
        <v>7898224275</v>
      </c>
      <c r="I20" s="4">
        <v>600000</v>
      </c>
      <c r="K20" s="4">
        <v>9511128009</v>
      </c>
      <c r="M20" s="4">
        <v>-32000</v>
      </c>
      <c r="O20" s="4">
        <v>511280607</v>
      </c>
      <c r="Q20" s="4">
        <v>1068000</v>
      </c>
      <c r="S20" s="4">
        <v>16461</v>
      </c>
      <c r="U20" s="4">
        <v>16784687387</v>
      </c>
      <c r="W20" s="4">
        <v>17475744929.400002</v>
      </c>
      <c r="Y20" s="5" t="s">
        <v>153</v>
      </c>
    </row>
    <row r="21" spans="1:25" ht="21" x14ac:dyDescent="0.25">
      <c r="A21" s="3" t="s">
        <v>120</v>
      </c>
      <c r="C21" s="4">
        <v>162918</v>
      </c>
      <c r="E21" s="4">
        <v>8604857036</v>
      </c>
      <c r="G21" s="4">
        <v>7700657732.1450005</v>
      </c>
      <c r="I21" s="4">
        <v>140000</v>
      </c>
      <c r="K21" s="4">
        <v>6518843859</v>
      </c>
      <c r="M21" s="4">
        <v>0</v>
      </c>
      <c r="O21" s="4">
        <v>0</v>
      </c>
      <c r="Q21" s="4">
        <v>302918</v>
      </c>
      <c r="S21" s="4">
        <v>45800</v>
      </c>
      <c r="U21" s="4">
        <v>15123700895</v>
      </c>
      <c r="W21" s="4">
        <v>13791096215.82</v>
      </c>
      <c r="Y21" s="5" t="s">
        <v>154</v>
      </c>
    </row>
    <row r="22" spans="1:25" ht="21" x14ac:dyDescent="0.25">
      <c r="A22" s="3" t="s">
        <v>132</v>
      </c>
      <c r="C22" s="4">
        <v>2220000</v>
      </c>
      <c r="E22" s="4">
        <v>18371478499</v>
      </c>
      <c r="G22" s="4">
        <v>17433648900</v>
      </c>
      <c r="I22" s="4">
        <v>0</v>
      </c>
      <c r="K22" s="4">
        <v>0</v>
      </c>
      <c r="M22" s="4">
        <v>-1850000</v>
      </c>
      <c r="O22" s="4">
        <v>15588029197</v>
      </c>
      <c r="Q22" s="4">
        <v>370000</v>
      </c>
      <c r="S22" s="4">
        <v>9340</v>
      </c>
      <c r="U22" s="4">
        <v>3061913083</v>
      </c>
      <c r="W22" s="4">
        <v>3435237990</v>
      </c>
      <c r="Y22" s="5" t="s">
        <v>155</v>
      </c>
    </row>
    <row r="23" spans="1:25" ht="21" x14ac:dyDescent="0.25">
      <c r="A23" s="3" t="s">
        <v>129</v>
      </c>
      <c r="C23" s="4">
        <v>1135</v>
      </c>
      <c r="E23" s="4">
        <v>45214015</v>
      </c>
      <c r="G23" s="4">
        <v>75465040.367249995</v>
      </c>
      <c r="I23" s="4">
        <v>0</v>
      </c>
      <c r="K23" s="4">
        <v>0</v>
      </c>
      <c r="M23" s="4">
        <v>0</v>
      </c>
      <c r="O23" s="4">
        <v>0</v>
      </c>
      <c r="Q23" s="4">
        <v>1135</v>
      </c>
      <c r="S23" s="4">
        <v>58968</v>
      </c>
      <c r="U23" s="4">
        <v>45214015</v>
      </c>
      <c r="W23" s="4">
        <v>66530454.354000002</v>
      </c>
      <c r="Y23" s="5" t="s">
        <v>131</v>
      </c>
    </row>
    <row r="24" spans="1:25" ht="21" x14ac:dyDescent="0.25">
      <c r="A24" s="3" t="s">
        <v>118</v>
      </c>
      <c r="C24" s="4">
        <v>1555000</v>
      </c>
      <c r="E24" s="4">
        <v>18843969757</v>
      </c>
      <c r="G24" s="4">
        <v>18131621107.5</v>
      </c>
      <c r="I24" s="4">
        <v>0</v>
      </c>
      <c r="K24" s="4">
        <v>0</v>
      </c>
      <c r="M24" s="4">
        <v>-1555000</v>
      </c>
      <c r="O24" s="4">
        <v>18182099251</v>
      </c>
      <c r="Q24" s="4">
        <v>0</v>
      </c>
      <c r="S24" s="4">
        <v>0</v>
      </c>
      <c r="U24" s="4">
        <v>0</v>
      </c>
      <c r="W24" s="4">
        <v>0</v>
      </c>
      <c r="Y24" s="5" t="s">
        <v>119</v>
      </c>
    </row>
    <row r="25" spans="1:25" ht="21" x14ac:dyDescent="0.25">
      <c r="A25" s="3" t="s">
        <v>133</v>
      </c>
      <c r="C25" s="4">
        <v>6000000</v>
      </c>
      <c r="E25" s="4">
        <v>18677316387</v>
      </c>
      <c r="G25" s="4">
        <v>17296470000</v>
      </c>
      <c r="I25" s="4">
        <v>0</v>
      </c>
      <c r="K25" s="4">
        <v>0</v>
      </c>
      <c r="M25" s="4">
        <v>-6000000</v>
      </c>
      <c r="O25" s="4">
        <v>18125603700</v>
      </c>
      <c r="Q25" s="4">
        <v>0</v>
      </c>
      <c r="S25" s="4">
        <v>0</v>
      </c>
      <c r="U25" s="4">
        <v>0</v>
      </c>
      <c r="W25" s="4">
        <v>0</v>
      </c>
      <c r="Y25" s="5" t="s">
        <v>119</v>
      </c>
    </row>
    <row r="26" spans="1:25" ht="21" x14ac:dyDescent="0.25">
      <c r="A26" s="3" t="s">
        <v>114</v>
      </c>
      <c r="C26" s="4">
        <v>700000</v>
      </c>
      <c r="E26" s="4">
        <v>8982240983</v>
      </c>
      <c r="G26" s="4">
        <v>9470314350</v>
      </c>
      <c r="I26" s="4">
        <v>0</v>
      </c>
      <c r="K26" s="4">
        <v>0</v>
      </c>
      <c r="M26" s="4">
        <v>0</v>
      </c>
      <c r="O26" s="4">
        <v>0</v>
      </c>
      <c r="Q26" s="4">
        <v>700000</v>
      </c>
      <c r="S26" s="4">
        <v>11280</v>
      </c>
      <c r="U26" s="4">
        <v>8982240983</v>
      </c>
      <c r="W26" s="4">
        <v>7849018800</v>
      </c>
      <c r="Y26" s="5" t="s">
        <v>156</v>
      </c>
    </row>
    <row r="27" spans="1:25" ht="21" x14ac:dyDescent="0.25">
      <c r="A27" s="3" t="s">
        <v>157</v>
      </c>
      <c r="C27" s="4">
        <v>0</v>
      </c>
      <c r="E27" s="4">
        <v>0</v>
      </c>
      <c r="G27" s="4">
        <v>0</v>
      </c>
      <c r="I27" s="4">
        <v>176174</v>
      </c>
      <c r="K27" s="4">
        <v>0</v>
      </c>
      <c r="M27" s="4">
        <v>0</v>
      </c>
      <c r="O27" s="4">
        <v>0</v>
      </c>
      <c r="Q27" s="4">
        <v>176174</v>
      </c>
      <c r="S27" s="4">
        <v>6784</v>
      </c>
      <c r="U27" s="4">
        <v>1426833226</v>
      </c>
      <c r="W27" s="4">
        <v>1188053187.7248001</v>
      </c>
      <c r="Y27" s="5" t="s">
        <v>158</v>
      </c>
    </row>
    <row r="28" spans="1:25" ht="21" x14ac:dyDescent="0.25">
      <c r="A28" s="3" t="s">
        <v>113</v>
      </c>
      <c r="C28" s="4">
        <v>0</v>
      </c>
      <c r="E28" s="4">
        <v>0</v>
      </c>
      <c r="G28" s="4">
        <v>0</v>
      </c>
      <c r="I28" s="4">
        <v>435847</v>
      </c>
      <c r="K28" s="4">
        <v>5393000006</v>
      </c>
      <c r="M28" s="4">
        <v>0</v>
      </c>
      <c r="O28" s="4">
        <v>0</v>
      </c>
      <c r="Q28" s="4">
        <v>435847</v>
      </c>
      <c r="S28" s="4">
        <v>7784</v>
      </c>
      <c r="U28" s="4">
        <v>3966166780</v>
      </c>
      <c r="W28" s="4">
        <v>3372446881.3643999</v>
      </c>
      <c r="Y28" s="5" t="s">
        <v>159</v>
      </c>
    </row>
    <row r="29" spans="1:25" ht="21" x14ac:dyDescent="0.25">
      <c r="A29" s="3" t="s">
        <v>160</v>
      </c>
      <c r="C29" s="4">
        <v>0</v>
      </c>
      <c r="E29" s="4">
        <v>0</v>
      </c>
      <c r="G29" s="4">
        <v>0</v>
      </c>
      <c r="I29" s="4">
        <v>450000</v>
      </c>
      <c r="K29" s="4">
        <v>17975483618</v>
      </c>
      <c r="M29" s="4">
        <v>0</v>
      </c>
      <c r="O29" s="4">
        <v>0</v>
      </c>
      <c r="Q29" s="4">
        <v>450000</v>
      </c>
      <c r="S29" s="4">
        <v>37630</v>
      </c>
      <c r="U29" s="4">
        <v>17975483618</v>
      </c>
      <c r="W29" s="4">
        <v>16832745675</v>
      </c>
      <c r="Y29" s="5" t="s">
        <v>144</v>
      </c>
    </row>
    <row r="30" spans="1:25" ht="21" x14ac:dyDescent="0.25">
      <c r="A30" s="3" t="s">
        <v>161</v>
      </c>
      <c r="C30" s="4">
        <v>0</v>
      </c>
      <c r="E30" s="4">
        <v>0</v>
      </c>
      <c r="G30" s="4">
        <v>0</v>
      </c>
      <c r="I30" s="4">
        <v>280000</v>
      </c>
      <c r="K30" s="4">
        <v>4696153929</v>
      </c>
      <c r="M30" s="4">
        <v>0</v>
      </c>
      <c r="O30" s="4">
        <v>0</v>
      </c>
      <c r="Q30" s="4">
        <v>280000</v>
      </c>
      <c r="S30" s="4">
        <v>19800</v>
      </c>
      <c r="U30" s="4">
        <v>4696153929</v>
      </c>
      <c r="W30" s="4">
        <v>5511013200</v>
      </c>
      <c r="Y30" s="5" t="s">
        <v>162</v>
      </c>
    </row>
    <row r="31" spans="1:25" ht="21" x14ac:dyDescent="0.25">
      <c r="A31" s="3" t="s">
        <v>163</v>
      </c>
      <c r="C31" s="4">
        <v>0</v>
      </c>
      <c r="E31" s="4">
        <v>0</v>
      </c>
      <c r="G31" s="4">
        <v>0</v>
      </c>
      <c r="I31" s="4">
        <v>200000</v>
      </c>
      <c r="K31" s="4">
        <v>9228287021</v>
      </c>
      <c r="M31" s="4">
        <v>0</v>
      </c>
      <c r="O31" s="4">
        <v>0</v>
      </c>
      <c r="Q31" s="4">
        <v>200000</v>
      </c>
      <c r="S31" s="4">
        <v>44700</v>
      </c>
      <c r="U31" s="4">
        <v>9228287021</v>
      </c>
      <c r="W31" s="4">
        <v>8886807000</v>
      </c>
      <c r="Y31" s="5" t="s">
        <v>164</v>
      </c>
    </row>
    <row r="32" spans="1:25" ht="21" x14ac:dyDescent="0.25">
      <c r="A32" s="3" t="s">
        <v>165</v>
      </c>
      <c r="C32" s="4">
        <v>0</v>
      </c>
      <c r="E32" s="4">
        <v>0</v>
      </c>
      <c r="G32" s="4">
        <v>0</v>
      </c>
      <c r="I32" s="4">
        <v>1200000</v>
      </c>
      <c r="K32" s="4">
        <v>9220254288</v>
      </c>
      <c r="M32" s="4">
        <v>0</v>
      </c>
      <c r="O32" s="4">
        <v>0</v>
      </c>
      <c r="Q32" s="4">
        <v>1200000</v>
      </c>
      <c r="S32" s="4">
        <v>7120</v>
      </c>
      <c r="U32" s="4">
        <v>9220254288</v>
      </c>
      <c r="W32" s="4">
        <v>8493163200</v>
      </c>
      <c r="Y32" s="5" t="s">
        <v>166</v>
      </c>
    </row>
    <row r="33" spans="1:25" ht="21" x14ac:dyDescent="0.25">
      <c r="A33" s="3" t="s">
        <v>126</v>
      </c>
      <c r="C33" s="4">
        <v>0</v>
      </c>
      <c r="E33" s="4">
        <v>0</v>
      </c>
      <c r="G33" s="4">
        <v>0</v>
      </c>
      <c r="I33" s="4">
        <v>650000</v>
      </c>
      <c r="K33" s="4">
        <v>9943912011</v>
      </c>
      <c r="M33" s="4">
        <v>0</v>
      </c>
      <c r="O33" s="4">
        <v>0</v>
      </c>
      <c r="Q33" s="4">
        <v>650000</v>
      </c>
      <c r="S33" s="4">
        <v>14760</v>
      </c>
      <c r="U33" s="4">
        <v>9943912011</v>
      </c>
      <c r="W33" s="4">
        <v>9536915700</v>
      </c>
      <c r="Y33" s="5" t="s">
        <v>167</v>
      </c>
    </row>
    <row r="34" spans="1:25" ht="21" x14ac:dyDescent="0.25">
      <c r="A34" s="3" t="s">
        <v>102</v>
      </c>
      <c r="C34" s="4">
        <v>0</v>
      </c>
      <c r="E34" s="4">
        <v>0</v>
      </c>
      <c r="G34" s="4">
        <v>0</v>
      </c>
      <c r="I34" s="4">
        <v>9000</v>
      </c>
      <c r="K34" s="4">
        <v>625996589</v>
      </c>
      <c r="M34" s="4">
        <v>0</v>
      </c>
      <c r="O34" s="4">
        <v>0</v>
      </c>
      <c r="Q34" s="4">
        <v>9000</v>
      </c>
      <c r="S34" s="4">
        <v>73501</v>
      </c>
      <c r="U34" s="4">
        <v>625996589</v>
      </c>
      <c r="W34" s="4">
        <v>657573021.45000005</v>
      </c>
      <c r="Y34" s="5" t="s">
        <v>141</v>
      </c>
    </row>
    <row r="35" spans="1:25" ht="21" x14ac:dyDescent="0.25">
      <c r="A35" s="3" t="s">
        <v>168</v>
      </c>
      <c r="C35" s="4">
        <v>0</v>
      </c>
      <c r="E35" s="4">
        <v>0</v>
      </c>
      <c r="G35" s="4">
        <v>0</v>
      </c>
      <c r="I35" s="4">
        <v>75000</v>
      </c>
      <c r="K35" s="4">
        <v>4814964136</v>
      </c>
      <c r="M35" s="4">
        <v>0</v>
      </c>
      <c r="O35" s="4">
        <v>0</v>
      </c>
      <c r="Q35" s="4">
        <v>75000</v>
      </c>
      <c r="S35" s="4">
        <v>56620</v>
      </c>
      <c r="U35" s="4">
        <v>4814964136</v>
      </c>
      <c r="W35" s="4">
        <v>4221233325</v>
      </c>
      <c r="Y35" s="5" t="s">
        <v>169</v>
      </c>
    </row>
    <row r="36" spans="1:25" ht="21" x14ac:dyDescent="0.25">
      <c r="A36" s="3" t="s">
        <v>130</v>
      </c>
      <c r="C36" s="4">
        <v>0</v>
      </c>
      <c r="E36" s="4">
        <v>0</v>
      </c>
      <c r="G36" s="4">
        <v>0</v>
      </c>
      <c r="I36" s="4">
        <v>700000</v>
      </c>
      <c r="K36" s="4">
        <v>9980321071</v>
      </c>
      <c r="M36" s="4">
        <v>0</v>
      </c>
      <c r="O36" s="4">
        <v>0</v>
      </c>
      <c r="Q36" s="4">
        <v>700000</v>
      </c>
      <c r="S36" s="4">
        <v>12760</v>
      </c>
      <c r="U36" s="4">
        <v>9980321071</v>
      </c>
      <c r="W36" s="4">
        <v>8878854600</v>
      </c>
      <c r="Y36" s="5" t="s">
        <v>170</v>
      </c>
    </row>
    <row r="37" spans="1:25" ht="21" x14ac:dyDescent="0.25">
      <c r="A37" s="3" t="s">
        <v>139</v>
      </c>
      <c r="C37" s="4">
        <v>0</v>
      </c>
      <c r="E37" s="4">
        <v>0</v>
      </c>
      <c r="G37" s="4">
        <v>0</v>
      </c>
      <c r="I37" s="4">
        <v>275000</v>
      </c>
      <c r="K37" s="4">
        <v>4750904674</v>
      </c>
      <c r="M37" s="4">
        <v>0</v>
      </c>
      <c r="O37" s="4">
        <v>0</v>
      </c>
      <c r="Q37" s="4">
        <v>275000</v>
      </c>
      <c r="S37" s="4">
        <v>16920</v>
      </c>
      <c r="U37" s="4">
        <v>4750904674</v>
      </c>
      <c r="W37" s="4">
        <v>4625314650</v>
      </c>
      <c r="Y37" s="5" t="s">
        <v>171</v>
      </c>
    </row>
    <row r="38" spans="1:25" ht="21" x14ac:dyDescent="0.25">
      <c r="A38" s="3" t="s">
        <v>112</v>
      </c>
      <c r="C38" s="4">
        <v>0</v>
      </c>
      <c r="E38" s="4">
        <v>0</v>
      </c>
      <c r="G38" s="4">
        <v>0</v>
      </c>
      <c r="I38" s="4">
        <v>100000</v>
      </c>
      <c r="K38" s="4">
        <v>10410969803</v>
      </c>
      <c r="M38" s="4">
        <v>0</v>
      </c>
      <c r="O38" s="4">
        <v>0</v>
      </c>
      <c r="Q38" s="4">
        <v>100000</v>
      </c>
      <c r="S38" s="4">
        <v>95910</v>
      </c>
      <c r="U38" s="4">
        <v>10410969803</v>
      </c>
      <c r="W38" s="4">
        <v>9533933550</v>
      </c>
      <c r="Y38" s="5" t="s">
        <v>167</v>
      </c>
    </row>
    <row r="39" spans="1:25" ht="21.75" thickBot="1" x14ac:dyDescent="0.3">
      <c r="A39" s="3" t="s">
        <v>71</v>
      </c>
      <c r="C39" s="7">
        <f>SUM(C11:C38)</f>
        <v>27525973</v>
      </c>
      <c r="E39" s="7">
        <f>SUM(E11:E38)</f>
        <v>176927546082</v>
      </c>
      <c r="G39" s="7">
        <f>SUM(G11:G38)</f>
        <v>171260493482.08392</v>
      </c>
      <c r="I39" s="7">
        <f>SUM(I11:I38)</f>
        <v>6102413</v>
      </c>
      <c r="K39" s="7">
        <f>SUM(K11:K38)</f>
        <v>116668091105</v>
      </c>
      <c r="M39" s="7">
        <f>SUM(M11:M38)</f>
        <v>-13203639</v>
      </c>
      <c r="O39" s="7">
        <f>SUM(O11:O38)</f>
        <v>99411973829</v>
      </c>
      <c r="Q39" s="7">
        <f>SUM(Q11:Q38)</f>
        <v>20424747</v>
      </c>
      <c r="S39" s="7">
        <f>SUM(S11:S38)</f>
        <v>735314</v>
      </c>
      <c r="U39" s="7">
        <f>SUM(U11:U38)</f>
        <v>198466082544</v>
      </c>
      <c r="W39" s="7">
        <f>SUM(W11:W38)</f>
        <v>177912906953.17859</v>
      </c>
      <c r="Y39" s="8">
        <f>SUM(Y11:Y38)</f>
        <v>0</v>
      </c>
    </row>
    <row r="40" spans="1:25" ht="19.5" thickTop="1" x14ac:dyDescent="0.25"/>
  </sheetData>
  <sortState ref="A11:Y21">
    <sortCondition descending="1" ref="W11:W21"/>
  </sortState>
  <mergeCells count="23">
    <mergeCell ref="A3:Y3"/>
    <mergeCell ref="A2:Y2"/>
    <mergeCell ref="A4:Y4"/>
    <mergeCell ref="Y9:Y10"/>
    <mergeCell ref="Q8:Y8"/>
    <mergeCell ref="I8:O8"/>
    <mergeCell ref="Q9:Q10"/>
    <mergeCell ref="S9:S10"/>
    <mergeCell ref="U9:U10"/>
    <mergeCell ref="W9:W10"/>
    <mergeCell ref="I10"/>
    <mergeCell ref="K10"/>
    <mergeCell ref="I9:K9"/>
    <mergeCell ref="M10"/>
    <mergeCell ref="O10"/>
    <mergeCell ref="M9:O9"/>
    <mergeCell ref="A5:W5"/>
    <mergeCell ref="A6:W6"/>
    <mergeCell ref="A8:A10"/>
    <mergeCell ref="C9:C10"/>
    <mergeCell ref="E9:E10"/>
    <mergeCell ref="G9:G10"/>
    <mergeCell ref="C8:G8"/>
  </mergeCells>
  <pageMargins left="0.7" right="0.7" top="0.75" bottom="0.75" header="0.3" footer="0.3"/>
  <pageSetup scale="3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8"/>
  <sheetViews>
    <sheetView rightToLeft="1" view="pageBreakPreview" zoomScaleNormal="100" zoomScaleSheetLayoutView="100" workbookViewId="0">
      <selection activeCell="E21" sqref="E21"/>
    </sheetView>
  </sheetViews>
  <sheetFormatPr defaultRowHeight="18.75" x14ac:dyDescent="0.45"/>
  <cols>
    <col min="1" max="1" width="13.140625" style="1" bestFit="1" customWidth="1"/>
    <col min="2" max="2" width="1" style="1" customWidth="1"/>
    <col min="3" max="3" width="21.28515625" style="1" bestFit="1" customWidth="1"/>
    <col min="4" max="4" width="1" style="1" customWidth="1"/>
    <col min="5" max="5" width="15.85546875" style="1" bestFit="1" customWidth="1"/>
    <col min="6" max="6" width="1" style="1" customWidth="1"/>
    <col min="7" max="7" width="15.5703125" style="1" bestFit="1" customWidth="1"/>
    <col min="8" max="8" width="1" style="1" customWidth="1"/>
    <col min="9" max="9" width="12.42578125" style="1" bestFit="1" customWidth="1"/>
    <col min="10" max="10" width="1" style="1" customWidth="1"/>
    <col min="11" max="11" width="21.28515625" style="1" bestFit="1" customWidth="1"/>
    <col min="12" max="12" width="1" style="1" customWidth="1"/>
    <col min="13" max="13" width="15.85546875" style="1" bestFit="1" customWidth="1"/>
    <col min="14" max="14" width="1" style="1" customWidth="1"/>
    <col min="15" max="15" width="15.5703125" style="1" bestFit="1" customWidth="1"/>
    <col min="16" max="16" width="1" style="1" customWidth="1"/>
    <col min="17" max="17" width="12.42578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30" x14ac:dyDescent="0.45">
      <c r="A2" s="33" t="str">
        <f>سهام!A2</f>
        <v>صندوق سرمایه‌گذاری مشترک گنجینه ارمغان الماس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</row>
    <row r="3" spans="1:17" ht="30" x14ac:dyDescent="0.45">
      <c r="A3" s="33" t="s">
        <v>0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</row>
    <row r="4" spans="1:17" ht="30" x14ac:dyDescent="0.45">
      <c r="A4" s="33" t="str">
        <f>سهام!A4</f>
        <v>برای ماه منتهی به 1400/01/31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</row>
    <row r="5" spans="1:17" s="14" customFormat="1" ht="25.5" x14ac:dyDescent="0.4">
      <c r="A5" s="15" t="s">
        <v>83</v>
      </c>
      <c r="B5" s="15"/>
      <c r="C5" s="15"/>
      <c r="D5" s="15"/>
      <c r="E5" s="15"/>
      <c r="F5" s="15"/>
      <c r="G5" s="15"/>
      <c r="H5" s="15"/>
      <c r="I5" s="15"/>
    </row>
    <row r="7" spans="1:17" ht="30.75" thickBot="1" x14ac:dyDescent="0.5">
      <c r="A7" s="34" t="s">
        <v>1</v>
      </c>
      <c r="C7" s="39" t="str">
        <f>سهام!C8</f>
        <v>1399/12/30</v>
      </c>
      <c r="D7" s="39" t="s">
        <v>2</v>
      </c>
      <c r="E7" s="39" t="s">
        <v>2</v>
      </c>
      <c r="F7" s="39" t="s">
        <v>2</v>
      </c>
      <c r="G7" s="39" t="s">
        <v>2</v>
      </c>
      <c r="H7" s="39" t="s">
        <v>2</v>
      </c>
      <c r="I7" s="39" t="s">
        <v>2</v>
      </c>
      <c r="K7" s="39" t="str">
        <f>سهام!Q8</f>
        <v>1400/01/31</v>
      </c>
      <c r="L7" s="39" t="s">
        <v>4</v>
      </c>
      <c r="M7" s="39" t="s">
        <v>4</v>
      </c>
      <c r="N7" s="39" t="s">
        <v>4</v>
      </c>
      <c r="O7" s="39" t="s">
        <v>4</v>
      </c>
      <c r="P7" s="39" t="s">
        <v>4</v>
      </c>
      <c r="Q7" s="39" t="s">
        <v>4</v>
      </c>
    </row>
    <row r="8" spans="1:17" ht="30.75" thickBot="1" x14ac:dyDescent="0.5">
      <c r="A8" s="39" t="s">
        <v>1</v>
      </c>
      <c r="C8" s="38" t="s">
        <v>13</v>
      </c>
      <c r="D8" s="9"/>
      <c r="E8" s="38" t="s">
        <v>14</v>
      </c>
      <c r="F8" s="9"/>
      <c r="G8" s="38" t="s">
        <v>15</v>
      </c>
      <c r="H8" s="9"/>
      <c r="I8" s="38" t="s">
        <v>16</v>
      </c>
      <c r="K8" s="38" t="s">
        <v>13</v>
      </c>
      <c r="L8" s="9"/>
      <c r="M8" s="38" t="s">
        <v>14</v>
      </c>
      <c r="N8" s="9"/>
      <c r="O8" s="38" t="s">
        <v>15</v>
      </c>
      <c r="P8" s="9"/>
      <c r="Q8" s="38" t="s">
        <v>16</v>
      </c>
    </row>
  </sheetData>
  <mergeCells count="14">
    <mergeCell ref="A4:Q4"/>
    <mergeCell ref="A3:Q3"/>
    <mergeCell ref="A2:Q2"/>
    <mergeCell ref="K8"/>
    <mergeCell ref="M8"/>
    <mergeCell ref="O8"/>
    <mergeCell ref="Q8"/>
    <mergeCell ref="K7:Q7"/>
    <mergeCell ref="A7:A8"/>
    <mergeCell ref="C8"/>
    <mergeCell ref="E8"/>
    <mergeCell ref="G8"/>
    <mergeCell ref="I8"/>
    <mergeCell ref="C7:I7"/>
  </mergeCells>
  <pageMargins left="0.7" right="0.7" top="0.75" bottom="0.75" header="0.3" footer="0.3"/>
  <pageSetup scale="5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16"/>
  <sheetViews>
    <sheetView rightToLeft="1" view="pageBreakPreview" zoomScale="70" zoomScaleNormal="100" zoomScaleSheetLayoutView="70" workbookViewId="0">
      <selection activeCell="A11" sqref="A11"/>
    </sheetView>
  </sheetViews>
  <sheetFormatPr defaultRowHeight="18.75" x14ac:dyDescent="0.25"/>
  <cols>
    <col min="1" max="1" width="32" style="2" bestFit="1" customWidth="1"/>
    <col min="2" max="2" width="1" style="2" customWidth="1"/>
    <col min="3" max="3" width="13" style="2" customWidth="1"/>
    <col min="4" max="4" width="1" style="2" customWidth="1"/>
    <col min="5" max="5" width="11.140625" style="2" customWidth="1"/>
    <col min="6" max="6" width="1" style="2" customWidth="1"/>
    <col min="7" max="7" width="15.85546875" style="2" bestFit="1" customWidth="1"/>
    <col min="8" max="8" width="1" style="2" customWidth="1"/>
    <col min="9" max="9" width="11.7109375" style="2" bestFit="1" customWidth="1"/>
    <col min="10" max="10" width="1" style="2" customWidth="1"/>
    <col min="11" max="11" width="7" style="2" bestFit="1" customWidth="1"/>
    <col min="12" max="12" width="1" style="2" customWidth="1"/>
    <col min="13" max="13" width="7.28515625" style="2" bestFit="1" customWidth="1"/>
    <col min="14" max="14" width="1" style="2" customWidth="1"/>
    <col min="15" max="15" width="8.28515625" style="2" bestFit="1" customWidth="1"/>
    <col min="16" max="16" width="1" style="2" customWidth="1"/>
    <col min="17" max="17" width="18.85546875" style="2" bestFit="1" customWidth="1"/>
    <col min="18" max="18" width="1" style="2" customWidth="1"/>
    <col min="19" max="19" width="16" style="2" bestFit="1" customWidth="1"/>
    <col min="20" max="20" width="1" style="2" customWidth="1"/>
    <col min="21" max="21" width="7.7109375" style="2" bestFit="1" customWidth="1"/>
    <col min="22" max="22" width="1" style="2" customWidth="1"/>
    <col min="23" max="23" width="16.140625" style="2" bestFit="1" customWidth="1"/>
    <col min="24" max="24" width="1" style="2" customWidth="1"/>
    <col min="25" max="25" width="7.7109375" style="2" bestFit="1" customWidth="1"/>
    <col min="26" max="26" width="1" style="2" customWidth="1"/>
    <col min="27" max="27" width="15" style="2" bestFit="1" customWidth="1"/>
    <col min="28" max="28" width="1" style="2" customWidth="1"/>
    <col min="29" max="29" width="9.85546875" style="2" bestFit="1" customWidth="1"/>
    <col min="30" max="30" width="1" style="2" customWidth="1"/>
    <col min="31" max="31" width="14.85546875" style="2" bestFit="1" customWidth="1"/>
    <col min="32" max="32" width="1" style="2" customWidth="1"/>
    <col min="33" max="33" width="16" style="2" bestFit="1" customWidth="1"/>
    <col min="34" max="34" width="1" style="2" customWidth="1"/>
    <col min="35" max="35" width="16.140625" style="2" bestFit="1" customWidth="1"/>
    <col min="36" max="36" width="1" style="2" customWidth="1"/>
    <col min="37" max="37" width="14.42578125" style="2" customWidth="1"/>
    <col min="38" max="38" width="1" style="2" customWidth="1"/>
    <col min="39" max="39" width="9.140625" style="2" customWidth="1"/>
    <col min="40" max="16384" width="9.140625" style="2"/>
  </cols>
  <sheetData>
    <row r="2" spans="1:37" ht="30" x14ac:dyDescent="0.25">
      <c r="A2" s="33" t="str">
        <f>سهام!A2</f>
        <v>صندوق سرمایه‌گذاری مشترک گنجینه ارمغان الماس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</row>
    <row r="3" spans="1:37" ht="30" x14ac:dyDescent="0.25">
      <c r="A3" s="33" t="s">
        <v>0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</row>
    <row r="4" spans="1:37" ht="30" x14ac:dyDescent="0.25">
      <c r="A4" s="33" t="str">
        <f>سهام!A4</f>
        <v>برای ماه منتهی به 1400/01/31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</row>
    <row r="5" spans="1:37" s="16" customFormat="1" ht="25.5" x14ac:dyDescent="0.4">
      <c r="A5" s="32" t="s">
        <v>84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</row>
    <row r="7" spans="1:37" ht="30.75" thickBot="1" x14ac:dyDescent="0.3">
      <c r="A7" s="39" t="s">
        <v>17</v>
      </c>
      <c r="B7" s="39" t="s">
        <v>17</v>
      </c>
      <c r="C7" s="39" t="s">
        <v>17</v>
      </c>
      <c r="D7" s="39" t="s">
        <v>17</v>
      </c>
      <c r="E7" s="39" t="s">
        <v>17</v>
      </c>
      <c r="F7" s="39" t="s">
        <v>17</v>
      </c>
      <c r="G7" s="39" t="s">
        <v>17</v>
      </c>
      <c r="H7" s="39" t="s">
        <v>17</v>
      </c>
      <c r="I7" s="39" t="s">
        <v>17</v>
      </c>
      <c r="J7" s="39" t="s">
        <v>17</v>
      </c>
      <c r="K7" s="39" t="s">
        <v>17</v>
      </c>
      <c r="L7" s="39" t="s">
        <v>17</v>
      </c>
      <c r="M7" s="39" t="s">
        <v>17</v>
      </c>
      <c r="O7" s="39" t="str">
        <f>سهام!C8</f>
        <v>1399/12/30</v>
      </c>
      <c r="P7" s="39" t="s">
        <v>2</v>
      </c>
      <c r="Q7" s="39" t="s">
        <v>2</v>
      </c>
      <c r="R7" s="39" t="s">
        <v>2</v>
      </c>
      <c r="S7" s="39" t="s">
        <v>2</v>
      </c>
      <c r="U7" s="39" t="s">
        <v>3</v>
      </c>
      <c r="V7" s="39" t="s">
        <v>3</v>
      </c>
      <c r="W7" s="39" t="s">
        <v>3</v>
      </c>
      <c r="X7" s="39" t="s">
        <v>3</v>
      </c>
      <c r="Y7" s="39" t="s">
        <v>3</v>
      </c>
      <c r="Z7" s="39" t="s">
        <v>3</v>
      </c>
      <c r="AA7" s="39" t="s">
        <v>3</v>
      </c>
      <c r="AC7" s="39" t="str">
        <f>سهام!Q8</f>
        <v>1400/01/31</v>
      </c>
      <c r="AD7" s="39" t="s">
        <v>4</v>
      </c>
      <c r="AE7" s="39" t="s">
        <v>4</v>
      </c>
      <c r="AF7" s="39" t="s">
        <v>4</v>
      </c>
      <c r="AG7" s="39" t="s">
        <v>4</v>
      </c>
      <c r="AH7" s="39" t="s">
        <v>4</v>
      </c>
      <c r="AI7" s="39" t="s">
        <v>4</v>
      </c>
      <c r="AJ7" s="39" t="s">
        <v>4</v>
      </c>
      <c r="AK7" s="39" t="s">
        <v>4</v>
      </c>
    </row>
    <row r="8" spans="1:37" s="29" customFormat="1" ht="18" x14ac:dyDescent="0.25">
      <c r="A8" s="42" t="s">
        <v>18</v>
      </c>
      <c r="B8" s="28"/>
      <c r="C8" s="42" t="s">
        <v>19</v>
      </c>
      <c r="D8" s="28"/>
      <c r="E8" s="42" t="s">
        <v>20</v>
      </c>
      <c r="F8" s="28"/>
      <c r="G8" s="42" t="s">
        <v>21</v>
      </c>
      <c r="H8" s="28"/>
      <c r="I8" s="42" t="s">
        <v>22</v>
      </c>
      <c r="J8" s="28"/>
      <c r="K8" s="42" t="s">
        <v>23</v>
      </c>
      <c r="L8" s="28"/>
      <c r="M8" s="42" t="s">
        <v>16</v>
      </c>
      <c r="O8" s="42" t="s">
        <v>5</v>
      </c>
      <c r="P8" s="28"/>
      <c r="Q8" s="42" t="s">
        <v>6</v>
      </c>
      <c r="R8" s="28"/>
      <c r="S8" s="42" t="s">
        <v>7</v>
      </c>
      <c r="U8" s="41" t="s">
        <v>8</v>
      </c>
      <c r="V8" s="41" t="s">
        <v>8</v>
      </c>
      <c r="W8" s="41" t="s">
        <v>8</v>
      </c>
      <c r="Y8" s="41" t="s">
        <v>9</v>
      </c>
      <c r="Z8" s="41" t="s">
        <v>9</v>
      </c>
      <c r="AA8" s="41" t="s">
        <v>9</v>
      </c>
      <c r="AC8" s="42" t="s">
        <v>5</v>
      </c>
      <c r="AD8" s="28"/>
      <c r="AE8" s="42" t="s">
        <v>24</v>
      </c>
      <c r="AF8" s="28"/>
      <c r="AG8" s="42" t="s">
        <v>6</v>
      </c>
      <c r="AH8" s="28"/>
      <c r="AI8" s="42" t="s">
        <v>7</v>
      </c>
      <c r="AJ8" s="28"/>
      <c r="AK8" s="42" t="s">
        <v>11</v>
      </c>
    </row>
    <row r="9" spans="1:37" s="29" customFormat="1" thickBot="1" x14ac:dyDescent="0.3">
      <c r="A9" s="40" t="s">
        <v>18</v>
      </c>
      <c r="B9" s="30"/>
      <c r="C9" s="40" t="s">
        <v>19</v>
      </c>
      <c r="D9" s="30"/>
      <c r="E9" s="40" t="s">
        <v>20</v>
      </c>
      <c r="F9" s="30"/>
      <c r="G9" s="40" t="s">
        <v>21</v>
      </c>
      <c r="H9" s="30"/>
      <c r="I9" s="40" t="s">
        <v>22</v>
      </c>
      <c r="J9" s="30"/>
      <c r="K9" s="40" t="s">
        <v>23</v>
      </c>
      <c r="L9" s="30"/>
      <c r="M9" s="40" t="s">
        <v>16</v>
      </c>
      <c r="O9" s="40" t="s">
        <v>5</v>
      </c>
      <c r="P9" s="30"/>
      <c r="Q9" s="40" t="s">
        <v>6</v>
      </c>
      <c r="R9" s="30"/>
      <c r="S9" s="40" t="s">
        <v>7</v>
      </c>
      <c r="U9" s="40" t="s">
        <v>5</v>
      </c>
      <c r="V9" s="30"/>
      <c r="W9" s="40" t="s">
        <v>6</v>
      </c>
      <c r="Y9" s="40" t="s">
        <v>5</v>
      </c>
      <c r="Z9" s="30"/>
      <c r="AA9" s="40" t="s">
        <v>12</v>
      </c>
      <c r="AC9" s="40" t="s">
        <v>5</v>
      </c>
      <c r="AD9" s="30"/>
      <c r="AE9" s="40" t="s">
        <v>24</v>
      </c>
      <c r="AF9" s="30"/>
      <c r="AG9" s="40" t="s">
        <v>6</v>
      </c>
      <c r="AH9" s="30"/>
      <c r="AI9" s="40" t="s">
        <v>7</v>
      </c>
      <c r="AJ9" s="30"/>
      <c r="AK9" s="40" t="s">
        <v>11</v>
      </c>
    </row>
    <row r="10" spans="1:37" ht="21" x14ac:dyDescent="0.25">
      <c r="A10" s="27"/>
      <c r="K10" s="4"/>
      <c r="M10" s="4"/>
      <c r="O10" s="4"/>
      <c r="Q10" s="4"/>
      <c r="S10" s="4"/>
      <c r="U10" s="4"/>
      <c r="W10" s="4"/>
      <c r="Y10" s="4"/>
      <c r="AA10" s="4"/>
      <c r="AC10" s="4"/>
      <c r="AE10" s="4"/>
      <c r="AG10" s="4"/>
      <c r="AI10" s="4"/>
      <c r="AK10" s="6"/>
    </row>
    <row r="11" spans="1:37" ht="21" x14ac:dyDescent="0.25">
      <c r="A11" s="27"/>
      <c r="K11" s="4"/>
      <c r="M11" s="4"/>
      <c r="O11" s="4"/>
      <c r="Q11" s="4"/>
      <c r="S11" s="4"/>
      <c r="U11" s="4"/>
      <c r="W11" s="4"/>
      <c r="Y11" s="4"/>
      <c r="AA11" s="4"/>
      <c r="AC11" s="4"/>
      <c r="AE11" s="4"/>
      <c r="AG11" s="4"/>
      <c r="AI11" s="4"/>
      <c r="AK11" s="6"/>
    </row>
    <row r="12" spans="1:37" ht="21" x14ac:dyDescent="0.25">
      <c r="A12" s="27"/>
      <c r="K12" s="4"/>
      <c r="M12" s="4"/>
      <c r="O12" s="4"/>
      <c r="Q12" s="4"/>
      <c r="S12" s="4"/>
      <c r="U12" s="4"/>
      <c r="W12" s="4"/>
      <c r="Y12" s="4"/>
      <c r="AA12" s="4"/>
      <c r="AC12" s="4"/>
      <c r="AE12" s="4"/>
      <c r="AG12" s="4"/>
      <c r="AI12" s="4"/>
      <c r="AK12" s="6"/>
    </row>
    <row r="13" spans="1:37" ht="21" x14ac:dyDescent="0.25">
      <c r="A13" s="27"/>
      <c r="K13" s="4"/>
      <c r="M13" s="4"/>
      <c r="O13" s="4"/>
      <c r="Q13" s="4"/>
      <c r="S13" s="4"/>
      <c r="U13" s="4"/>
      <c r="W13" s="4"/>
      <c r="Y13" s="4"/>
      <c r="AA13" s="4"/>
      <c r="AC13" s="4"/>
      <c r="AE13" s="4"/>
      <c r="AG13" s="4"/>
      <c r="AI13" s="4"/>
      <c r="AK13" s="6"/>
    </row>
    <row r="14" spans="1:37" ht="21" x14ac:dyDescent="0.25">
      <c r="A14" s="27"/>
      <c r="K14" s="4"/>
      <c r="M14" s="4"/>
      <c r="O14" s="4"/>
      <c r="Q14" s="4"/>
      <c r="S14" s="4"/>
      <c r="U14" s="4"/>
      <c r="W14" s="4"/>
      <c r="Y14" s="4"/>
      <c r="AA14" s="4"/>
      <c r="AC14" s="4"/>
      <c r="AE14" s="4"/>
      <c r="AG14" s="4"/>
      <c r="AI14" s="4"/>
      <c r="AK14" s="6"/>
    </row>
    <row r="15" spans="1:37" ht="19.5" thickBot="1" x14ac:dyDescent="0.3">
      <c r="A15" s="2" t="s">
        <v>71</v>
      </c>
      <c r="K15" s="4"/>
      <c r="M15" s="4"/>
      <c r="O15" s="7">
        <f>SUM(O10:O14)</f>
        <v>0</v>
      </c>
      <c r="Q15" s="7">
        <f>SUM(Q10:Q14)</f>
        <v>0</v>
      </c>
      <c r="S15" s="7">
        <f>SUM(S10:S14)</f>
        <v>0</v>
      </c>
      <c r="U15" s="7">
        <f>SUM(U10:U14)</f>
        <v>0</v>
      </c>
      <c r="W15" s="7">
        <f>SUM(W10:W14)</f>
        <v>0</v>
      </c>
      <c r="Y15" s="7">
        <f>SUM(Y10:Y14)</f>
        <v>0</v>
      </c>
      <c r="AA15" s="7">
        <f>SUM(AA10:AA14)</f>
        <v>0</v>
      </c>
      <c r="AC15" s="7">
        <f>SUM(AC10:AC14)</f>
        <v>0</v>
      </c>
      <c r="AE15" s="20" t="s">
        <v>80</v>
      </c>
      <c r="AG15" s="7">
        <f>SUM(AG10:AG14)</f>
        <v>0</v>
      </c>
      <c r="AI15" s="7">
        <f>SUM(AI10:AI14)</f>
        <v>0</v>
      </c>
      <c r="AK15" s="8">
        <f>SUM(AK10:AK14)</f>
        <v>0</v>
      </c>
    </row>
    <row r="16" spans="1:37" ht="19.5" thickTop="1" x14ac:dyDescent="0.25"/>
  </sheetData>
  <sortState ref="A10:AK15">
    <sortCondition descending="1" ref="AI10:AI15"/>
  </sortState>
  <mergeCells count="29">
    <mergeCell ref="A4:AK4"/>
    <mergeCell ref="A3:AK3"/>
    <mergeCell ref="A2:AK2"/>
    <mergeCell ref="AE8:AE9"/>
    <mergeCell ref="AG8:AG9"/>
    <mergeCell ref="AI8:AI9"/>
    <mergeCell ref="AK8:AK9"/>
    <mergeCell ref="AC7:AK7"/>
    <mergeCell ref="Y9"/>
    <mergeCell ref="AA9"/>
    <mergeCell ref="Y8:AA8"/>
    <mergeCell ref="U7:AA7"/>
    <mergeCell ref="AC8:AC9"/>
    <mergeCell ref="S8:S9"/>
    <mergeCell ref="O7:S7"/>
    <mergeCell ref="U9"/>
    <mergeCell ref="A5:AI5"/>
    <mergeCell ref="W9"/>
    <mergeCell ref="U8:W8"/>
    <mergeCell ref="K8:K9"/>
    <mergeCell ref="M8:M9"/>
    <mergeCell ref="A7:M7"/>
    <mergeCell ref="O8:O9"/>
    <mergeCell ref="Q8:Q9"/>
    <mergeCell ref="A8:A9"/>
    <mergeCell ref="C8:C9"/>
    <mergeCell ref="E8:E9"/>
    <mergeCell ref="G8:G9"/>
    <mergeCell ref="I8:I9"/>
  </mergeCells>
  <pageMargins left="0.7" right="0.7" top="0.75" bottom="0.75" header="0.3" footer="0.3"/>
  <pageSetup scale="2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2"/>
  <sheetViews>
    <sheetView rightToLeft="1" view="pageBreakPreview" zoomScale="60" zoomScaleNormal="100" workbookViewId="0">
      <selection activeCell="C9" sqref="C9"/>
    </sheetView>
  </sheetViews>
  <sheetFormatPr defaultRowHeight="18.75" x14ac:dyDescent="0.25"/>
  <cols>
    <col min="1" max="1" width="32" style="2" bestFit="1" customWidth="1"/>
    <col min="2" max="2" width="1" style="2" customWidth="1"/>
    <col min="3" max="3" width="8.7109375" style="2" bestFit="1" customWidth="1"/>
    <col min="4" max="4" width="1" style="2" customWidth="1"/>
    <col min="5" max="5" width="15.7109375" style="2" bestFit="1" customWidth="1"/>
    <col min="6" max="6" width="1" style="2" customWidth="1"/>
    <col min="7" max="7" width="24.42578125" style="2" bestFit="1" customWidth="1"/>
    <col min="8" max="8" width="1" style="2" customWidth="1"/>
    <col min="9" max="9" width="16.28515625" style="2" bestFit="1" customWidth="1"/>
    <col min="10" max="10" width="1" style="2" customWidth="1"/>
    <col min="11" max="11" width="34" style="2" bestFit="1" customWidth="1"/>
    <col min="12" max="12" width="1" style="2" customWidth="1"/>
    <col min="13" max="13" width="8" style="2" bestFit="1" customWidth="1"/>
    <col min="14" max="14" width="1" style="2" customWidth="1"/>
    <col min="15" max="15" width="9.140625" style="2" customWidth="1"/>
    <col min="16" max="16384" width="9.140625" style="2"/>
  </cols>
  <sheetData>
    <row r="2" spans="1:13" ht="30" x14ac:dyDescent="0.25">
      <c r="A2" s="33" t="str">
        <f>سهام!A2</f>
        <v>صندوق سرمایه‌گذاری مشترک گنجینه ارمغان الماس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</row>
    <row r="3" spans="1:13" ht="30" x14ac:dyDescent="0.25">
      <c r="A3" s="33" t="s">
        <v>0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</row>
    <row r="4" spans="1:13" ht="30" x14ac:dyDescent="0.25">
      <c r="A4" s="33" t="str">
        <f>سهام!A4</f>
        <v>برای ماه منتهی به 1400/01/31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</row>
    <row r="5" spans="1:13" s="14" customFormat="1" ht="25.5" customHeight="1" x14ac:dyDescent="0.4">
      <c r="A5" s="43" t="s">
        <v>85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</row>
    <row r="6" spans="1:13" s="14" customFormat="1" ht="20.25" x14ac:dyDescent="0.4">
      <c r="A6" s="43" t="s">
        <v>86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</row>
    <row r="8" spans="1:13" ht="30.75" thickBot="1" x14ac:dyDescent="0.3">
      <c r="A8" s="34" t="s">
        <v>1</v>
      </c>
      <c r="C8" s="39" t="str">
        <f>سهام!Q8</f>
        <v>1400/01/31</v>
      </c>
      <c r="D8" s="39" t="s">
        <v>4</v>
      </c>
      <c r="E8" s="39" t="s">
        <v>4</v>
      </c>
      <c r="F8" s="39" t="s">
        <v>4</v>
      </c>
      <c r="G8" s="39" t="s">
        <v>4</v>
      </c>
      <c r="H8" s="39" t="s">
        <v>4</v>
      </c>
      <c r="I8" s="39" t="s">
        <v>4</v>
      </c>
      <c r="J8" s="39" t="s">
        <v>4</v>
      </c>
      <c r="K8" s="39" t="s">
        <v>4</v>
      </c>
      <c r="L8" s="39" t="s">
        <v>4</v>
      </c>
      <c r="M8" s="39" t="s">
        <v>4</v>
      </c>
    </row>
    <row r="9" spans="1:13" ht="30.75" thickBot="1" x14ac:dyDescent="0.3">
      <c r="A9" s="39" t="s">
        <v>1</v>
      </c>
      <c r="C9" s="38" t="s">
        <v>5</v>
      </c>
      <c r="D9" s="12"/>
      <c r="E9" s="38" t="s">
        <v>25</v>
      </c>
      <c r="F9" s="12"/>
      <c r="G9" s="38" t="s">
        <v>26</v>
      </c>
      <c r="H9" s="12"/>
      <c r="I9" s="38" t="s">
        <v>27</v>
      </c>
      <c r="J9" s="12"/>
      <c r="K9" s="38" t="s">
        <v>28</v>
      </c>
      <c r="L9" s="12"/>
      <c r="M9" s="38" t="s">
        <v>29</v>
      </c>
    </row>
    <row r="10" spans="1:13" ht="21" x14ac:dyDescent="0.25">
      <c r="A10" s="3"/>
      <c r="E10" s="4"/>
      <c r="G10" s="4"/>
      <c r="I10" s="6"/>
      <c r="K10" s="4"/>
    </row>
    <row r="11" spans="1:13" ht="19.5" thickBot="1" x14ac:dyDescent="0.3">
      <c r="A11" s="2" t="s">
        <v>71</v>
      </c>
      <c r="C11" s="13">
        <f>SUM(C10)</f>
        <v>0</v>
      </c>
      <c r="E11" s="7">
        <f>SUM(E10)</f>
        <v>0</v>
      </c>
      <c r="G11" s="7">
        <f>SUM(G10)</f>
        <v>0</v>
      </c>
      <c r="I11" s="8">
        <f>SUM(I10)</f>
        <v>0</v>
      </c>
      <c r="K11" s="7">
        <f>SUM(K10)</f>
        <v>0</v>
      </c>
      <c r="M11" s="13"/>
    </row>
    <row r="12" spans="1:13" ht="19.5" thickTop="1" x14ac:dyDescent="0.25"/>
  </sheetData>
  <mergeCells count="13">
    <mergeCell ref="A2:M2"/>
    <mergeCell ref="K9"/>
    <mergeCell ref="M9"/>
    <mergeCell ref="C8:M8"/>
    <mergeCell ref="A4:M4"/>
    <mergeCell ref="A3:M3"/>
    <mergeCell ref="A8:A9"/>
    <mergeCell ref="C9"/>
    <mergeCell ref="E9"/>
    <mergeCell ref="G9"/>
    <mergeCell ref="I9"/>
    <mergeCell ref="A5:M5"/>
    <mergeCell ref="A6:M6"/>
  </mergeCells>
  <pageMargins left="0.7" right="0.7" top="0.75" bottom="0.75" header="0.3" footer="0.3"/>
  <pageSetup scale="6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9"/>
  <sheetViews>
    <sheetView rightToLeft="1" view="pageBreakPreview" zoomScale="60" zoomScaleNormal="100" workbookViewId="0">
      <selection activeCell="K8" sqref="K8:K9"/>
    </sheetView>
  </sheetViews>
  <sheetFormatPr defaultRowHeight="18.75" x14ac:dyDescent="0.45"/>
  <cols>
    <col min="1" max="1" width="53.140625" style="1" bestFit="1" customWidth="1"/>
    <col min="2" max="2" width="1" style="1" customWidth="1"/>
    <col min="3" max="3" width="19.42578125" style="1" bestFit="1" customWidth="1"/>
    <col min="4" max="4" width="1" style="1" customWidth="1"/>
    <col min="5" max="5" width="11.5703125" style="1" bestFit="1" customWidth="1"/>
    <col min="6" max="6" width="1" style="1" customWidth="1"/>
    <col min="7" max="7" width="13.7109375" style="1" bestFit="1" customWidth="1"/>
    <col min="8" max="8" width="1" style="1" customWidth="1"/>
    <col min="9" max="9" width="25" style="1" bestFit="1" customWidth="1"/>
    <col min="10" max="10" width="1" style="1" customWidth="1"/>
    <col min="11" max="11" width="7.7109375" style="1" bestFit="1" customWidth="1"/>
    <col min="12" max="12" width="1" style="1" customWidth="1"/>
    <col min="13" max="13" width="18.85546875" style="1" bestFit="1" customWidth="1"/>
    <col min="14" max="14" width="1" style="1" customWidth="1"/>
    <col min="15" max="15" width="23.7109375" style="1" bestFit="1" customWidth="1"/>
    <col min="16" max="16" width="1" style="1" customWidth="1"/>
    <col min="17" max="17" width="7.7109375" style="1" bestFit="1" customWidth="1"/>
    <col min="18" max="18" width="1" style="1" customWidth="1"/>
    <col min="19" max="19" width="18.85546875" style="1" bestFit="1" customWidth="1"/>
    <col min="20" max="20" width="1" style="1" customWidth="1"/>
    <col min="21" max="21" width="7.7109375" style="1" bestFit="1" customWidth="1"/>
    <col min="22" max="22" width="1" style="1" customWidth="1"/>
    <col min="23" max="23" width="14.7109375" style="1" bestFit="1" customWidth="1"/>
    <col min="24" max="24" width="1" style="1" customWidth="1"/>
    <col min="25" max="25" width="7.7109375" style="1" bestFit="1" customWidth="1"/>
    <col min="26" max="26" width="1" style="1" customWidth="1"/>
    <col min="27" max="27" width="18.85546875" style="1" bestFit="1" customWidth="1"/>
    <col min="28" max="28" width="1" style="1" customWidth="1"/>
    <col min="29" max="29" width="23.7109375" style="1" bestFit="1" customWidth="1"/>
    <col min="30" max="30" width="1" style="1" customWidth="1"/>
    <col min="31" max="31" width="27.42578125" style="1" bestFit="1" customWidth="1"/>
    <col min="32" max="32" width="1" style="1" customWidth="1"/>
    <col min="33" max="33" width="9.140625" style="1" customWidth="1"/>
    <col min="34" max="16384" width="9.140625" style="1"/>
  </cols>
  <sheetData>
    <row r="2" spans="1:31" ht="30" x14ac:dyDescent="0.45">
      <c r="A2" s="33" t="str">
        <f>سهام!A2</f>
        <v>صندوق سرمایه‌گذاری مشترک گنجینه ارمغان الماس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</row>
    <row r="3" spans="1:31" ht="30" x14ac:dyDescent="0.45">
      <c r="A3" s="33" t="s">
        <v>0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</row>
    <row r="4" spans="1:31" ht="30" x14ac:dyDescent="0.45">
      <c r="A4" s="33" t="str">
        <f>سهام!A4</f>
        <v>برای ماه منتهی به 1400/01/31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</row>
    <row r="5" spans="1:31" s="14" customFormat="1" ht="25.5" x14ac:dyDescent="0.4">
      <c r="A5" s="32" t="s">
        <v>87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</row>
    <row r="7" spans="1:31" ht="30.75" thickBot="1" x14ac:dyDescent="0.5">
      <c r="A7" s="39" t="s">
        <v>30</v>
      </c>
      <c r="B7" s="39" t="s">
        <v>30</v>
      </c>
      <c r="C7" s="39" t="s">
        <v>30</v>
      </c>
      <c r="D7" s="39" t="s">
        <v>30</v>
      </c>
      <c r="E7" s="39" t="s">
        <v>30</v>
      </c>
      <c r="F7" s="39" t="s">
        <v>30</v>
      </c>
      <c r="G7" s="39" t="s">
        <v>30</v>
      </c>
      <c r="H7" s="39" t="s">
        <v>30</v>
      </c>
      <c r="I7" s="39" t="s">
        <v>30</v>
      </c>
      <c r="K7" s="39" t="str">
        <f>سهام!C8</f>
        <v>1399/12/30</v>
      </c>
      <c r="L7" s="39" t="s">
        <v>2</v>
      </c>
      <c r="M7" s="39" t="s">
        <v>2</v>
      </c>
      <c r="N7" s="39" t="s">
        <v>2</v>
      </c>
      <c r="O7" s="39" t="s">
        <v>2</v>
      </c>
      <c r="Q7" s="39" t="s">
        <v>3</v>
      </c>
      <c r="R7" s="39" t="s">
        <v>3</v>
      </c>
      <c r="S7" s="39" t="s">
        <v>3</v>
      </c>
      <c r="T7" s="39" t="s">
        <v>3</v>
      </c>
      <c r="U7" s="39" t="s">
        <v>3</v>
      </c>
      <c r="V7" s="39" t="s">
        <v>3</v>
      </c>
      <c r="W7" s="39" t="s">
        <v>3</v>
      </c>
      <c r="Y7" s="39" t="str">
        <f>سهام!Q8</f>
        <v>1400/01/31</v>
      </c>
      <c r="Z7" s="39" t="s">
        <v>4</v>
      </c>
      <c r="AA7" s="39" t="s">
        <v>4</v>
      </c>
      <c r="AB7" s="39" t="s">
        <v>4</v>
      </c>
      <c r="AC7" s="39" t="s">
        <v>4</v>
      </c>
      <c r="AD7" s="39" t="s">
        <v>4</v>
      </c>
      <c r="AE7" s="39" t="s">
        <v>4</v>
      </c>
    </row>
    <row r="8" spans="1:31" ht="30" x14ac:dyDescent="0.45">
      <c r="A8" s="44" t="s">
        <v>31</v>
      </c>
      <c r="B8" s="10"/>
      <c r="C8" s="44" t="s">
        <v>22</v>
      </c>
      <c r="D8" s="10"/>
      <c r="E8" s="44" t="s">
        <v>23</v>
      </c>
      <c r="F8" s="10"/>
      <c r="G8" s="44" t="s">
        <v>32</v>
      </c>
      <c r="H8" s="10"/>
      <c r="I8" s="44" t="s">
        <v>20</v>
      </c>
      <c r="K8" s="44" t="s">
        <v>5</v>
      </c>
      <c r="L8" s="10"/>
      <c r="M8" s="44" t="s">
        <v>6</v>
      </c>
      <c r="N8" s="10"/>
      <c r="O8" s="44" t="s">
        <v>7</v>
      </c>
      <c r="Q8" s="44" t="s">
        <v>8</v>
      </c>
      <c r="R8" s="44" t="s">
        <v>8</v>
      </c>
      <c r="S8" s="44" t="s">
        <v>8</v>
      </c>
      <c r="T8" s="10"/>
      <c r="U8" s="44" t="s">
        <v>9</v>
      </c>
      <c r="V8" s="44" t="s">
        <v>9</v>
      </c>
      <c r="W8" s="44" t="s">
        <v>9</v>
      </c>
      <c r="Y8" s="44" t="s">
        <v>5</v>
      </c>
      <c r="Z8" s="10"/>
      <c r="AA8" s="44" t="s">
        <v>6</v>
      </c>
      <c r="AB8" s="10"/>
      <c r="AC8" s="44" t="s">
        <v>7</v>
      </c>
      <c r="AD8" s="10"/>
      <c r="AE8" s="44" t="s">
        <v>33</v>
      </c>
    </row>
    <row r="9" spans="1:31" ht="30.75" thickBot="1" x14ac:dyDescent="0.5">
      <c r="A9" s="39" t="s">
        <v>31</v>
      </c>
      <c r="B9" s="11"/>
      <c r="C9" s="39" t="s">
        <v>22</v>
      </c>
      <c r="D9" s="11"/>
      <c r="E9" s="39" t="s">
        <v>23</v>
      </c>
      <c r="F9" s="11"/>
      <c r="G9" s="39" t="s">
        <v>32</v>
      </c>
      <c r="H9" s="11"/>
      <c r="I9" s="39" t="s">
        <v>20</v>
      </c>
      <c r="K9" s="39" t="s">
        <v>5</v>
      </c>
      <c r="L9" s="11"/>
      <c r="M9" s="39" t="s">
        <v>6</v>
      </c>
      <c r="N9" s="11"/>
      <c r="O9" s="39" t="s">
        <v>7</v>
      </c>
      <c r="Q9" s="39" t="s">
        <v>5</v>
      </c>
      <c r="R9" s="11"/>
      <c r="S9" s="39" t="s">
        <v>6</v>
      </c>
      <c r="T9" s="11"/>
      <c r="U9" s="39" t="s">
        <v>5</v>
      </c>
      <c r="V9" s="11"/>
      <c r="W9" s="39" t="s">
        <v>12</v>
      </c>
      <c r="Y9" s="39" t="s">
        <v>5</v>
      </c>
      <c r="Z9" s="11"/>
      <c r="AA9" s="39" t="s">
        <v>6</v>
      </c>
      <c r="AB9" s="11"/>
      <c r="AC9" s="39" t="s">
        <v>7</v>
      </c>
      <c r="AD9" s="11"/>
      <c r="AE9" s="39" t="s">
        <v>33</v>
      </c>
    </row>
  </sheetData>
  <mergeCells count="26">
    <mergeCell ref="A4:AE4"/>
    <mergeCell ref="A3:AE3"/>
    <mergeCell ref="A2:AE2"/>
    <mergeCell ref="Q7:W7"/>
    <mergeCell ref="Y8:Y9"/>
    <mergeCell ref="AA8:AA9"/>
    <mergeCell ref="AC8:AC9"/>
    <mergeCell ref="AE8:AE9"/>
    <mergeCell ref="Y7:AE7"/>
    <mergeCell ref="Q9"/>
    <mergeCell ref="S9"/>
    <mergeCell ref="Q8:S8"/>
    <mergeCell ref="U9"/>
    <mergeCell ref="W9"/>
    <mergeCell ref="U8:W8"/>
    <mergeCell ref="A7:I7"/>
    <mergeCell ref="A5:AC5"/>
    <mergeCell ref="K8:K9"/>
    <mergeCell ref="M8:M9"/>
    <mergeCell ref="O8:O9"/>
    <mergeCell ref="K7:O7"/>
    <mergeCell ref="A8:A9"/>
    <mergeCell ref="C8:C9"/>
    <mergeCell ref="E8:E9"/>
    <mergeCell ref="G8:G9"/>
    <mergeCell ref="I8:I9"/>
  </mergeCells>
  <pageMargins left="0.7" right="0.7" top="0.75" bottom="0.75" header="0.3" footer="0.3"/>
  <pageSetup scale="2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13"/>
  <sheetViews>
    <sheetView rightToLeft="1" view="pageBreakPreview" zoomScaleNormal="100" zoomScaleSheetLayoutView="100" workbookViewId="0">
      <selection activeCell="G19" sqref="G19"/>
    </sheetView>
  </sheetViews>
  <sheetFormatPr defaultRowHeight="18.75" x14ac:dyDescent="0.25"/>
  <cols>
    <col min="1" max="1" width="34.7109375" style="2" bestFit="1" customWidth="1"/>
    <col min="2" max="2" width="1" style="2" customWidth="1"/>
    <col min="3" max="3" width="18.42578125" style="2" bestFit="1" customWidth="1"/>
    <col min="4" max="4" width="1" style="2" customWidth="1"/>
    <col min="5" max="5" width="14.42578125" style="2" bestFit="1" customWidth="1"/>
    <col min="6" max="6" width="1" style="2" customWidth="1"/>
    <col min="7" max="7" width="15.85546875" style="2" bestFit="1" customWidth="1"/>
    <col min="8" max="8" width="1" style="2" customWidth="1"/>
    <col min="9" max="9" width="11.5703125" style="2" bestFit="1" customWidth="1"/>
    <col min="10" max="10" width="1" style="2" customWidth="1"/>
    <col min="11" max="11" width="17.28515625" style="2" bestFit="1" customWidth="1"/>
    <col min="12" max="12" width="1" style="2" customWidth="1"/>
    <col min="13" max="13" width="17.28515625" style="2" bestFit="1" customWidth="1"/>
    <col min="14" max="14" width="1" style="2" customWidth="1"/>
    <col min="15" max="15" width="18.42578125" style="2" bestFit="1" customWidth="1"/>
    <col min="16" max="16" width="1" style="2" customWidth="1"/>
    <col min="17" max="17" width="16.140625" style="2" bestFit="1" customWidth="1"/>
    <col min="18" max="18" width="1" style="2" customWidth="1"/>
    <col min="19" max="19" width="27.42578125" style="2" bestFit="1" customWidth="1"/>
    <col min="20" max="20" width="1" style="2" customWidth="1"/>
    <col min="21" max="21" width="9.140625" style="2" customWidth="1"/>
    <col min="22" max="16384" width="9.140625" style="2"/>
  </cols>
  <sheetData>
    <row r="2" spans="1:21" ht="30" x14ac:dyDescent="0.25">
      <c r="A2" s="33" t="str">
        <f>سهام!A2</f>
        <v>صندوق سرمایه‌گذاری مشترک گنجینه ارمغان الماس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</row>
    <row r="3" spans="1:21" ht="30" x14ac:dyDescent="0.25">
      <c r="A3" s="33" t="s">
        <v>0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</row>
    <row r="4" spans="1:21" ht="30" x14ac:dyDescent="0.25">
      <c r="A4" s="33" t="str">
        <f>سهام!A4</f>
        <v>برای ماه منتهی به 1400/01/31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</row>
    <row r="5" spans="1:21" s="14" customFormat="1" ht="25.5" x14ac:dyDescent="0.4">
      <c r="A5" s="32" t="s">
        <v>88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</row>
    <row r="7" spans="1:21" ht="30.75" thickBot="1" x14ac:dyDescent="0.3">
      <c r="A7" s="34" t="s">
        <v>34</v>
      </c>
      <c r="C7" s="39" t="s">
        <v>35</v>
      </c>
      <c r="D7" s="39" t="s">
        <v>35</v>
      </c>
      <c r="E7" s="39" t="s">
        <v>35</v>
      </c>
      <c r="F7" s="39" t="s">
        <v>35</v>
      </c>
      <c r="G7" s="39" t="s">
        <v>35</v>
      </c>
      <c r="H7" s="39" t="s">
        <v>35</v>
      </c>
      <c r="I7" s="39" t="s">
        <v>35</v>
      </c>
      <c r="K7" s="39" t="str">
        <f>سهام!C8</f>
        <v>1399/12/30</v>
      </c>
      <c r="M7" s="39" t="s">
        <v>3</v>
      </c>
      <c r="N7" s="39" t="s">
        <v>3</v>
      </c>
      <c r="O7" s="39" t="s">
        <v>3</v>
      </c>
      <c r="Q7" s="39" t="str">
        <f>سهام!Q8</f>
        <v>1400/01/31</v>
      </c>
      <c r="R7" s="39" t="s">
        <v>4</v>
      </c>
      <c r="S7" s="39" t="s">
        <v>4</v>
      </c>
    </row>
    <row r="8" spans="1:21" ht="30.75" thickBot="1" x14ac:dyDescent="0.3">
      <c r="A8" s="39" t="s">
        <v>34</v>
      </c>
      <c r="C8" s="38" t="s">
        <v>36</v>
      </c>
      <c r="D8" s="12"/>
      <c r="E8" s="38" t="s">
        <v>37</v>
      </c>
      <c r="F8" s="12"/>
      <c r="G8" s="38" t="s">
        <v>38</v>
      </c>
      <c r="H8" s="12"/>
      <c r="I8" s="38" t="s">
        <v>23</v>
      </c>
      <c r="K8" s="38" t="s">
        <v>39</v>
      </c>
      <c r="M8" s="38" t="s">
        <v>40</v>
      </c>
      <c r="N8" s="12"/>
      <c r="O8" s="38" t="s">
        <v>41</v>
      </c>
      <c r="Q8" s="38" t="s">
        <v>39</v>
      </c>
      <c r="R8" s="12"/>
      <c r="S8" s="38" t="s">
        <v>33</v>
      </c>
    </row>
    <row r="9" spans="1:21" ht="21" x14ac:dyDescent="0.25">
      <c r="A9" s="3" t="s">
        <v>45</v>
      </c>
      <c r="C9" s="4" t="s">
        <v>97</v>
      </c>
      <c r="E9" s="4" t="s">
        <v>42</v>
      </c>
      <c r="G9" s="4" t="s">
        <v>99</v>
      </c>
      <c r="I9" s="4">
        <v>0</v>
      </c>
      <c r="K9" s="4">
        <v>91826215</v>
      </c>
      <c r="M9" s="4">
        <v>92577499</v>
      </c>
      <c r="O9" s="4">
        <v>420000</v>
      </c>
      <c r="Q9" s="4">
        <v>92157499</v>
      </c>
      <c r="S9" s="4" t="s">
        <v>134</v>
      </c>
    </row>
    <row r="10" spans="1:21" ht="21" x14ac:dyDescent="0.25">
      <c r="A10" s="3" t="s">
        <v>44</v>
      </c>
      <c r="C10" s="4" t="s">
        <v>98</v>
      </c>
      <c r="E10" s="4" t="s">
        <v>42</v>
      </c>
      <c r="G10" s="4" t="s">
        <v>100</v>
      </c>
      <c r="I10" s="4">
        <v>0</v>
      </c>
      <c r="K10" s="4">
        <v>25504936426</v>
      </c>
      <c r="M10" s="4">
        <v>26858092914</v>
      </c>
      <c r="O10" s="4">
        <v>25830755444</v>
      </c>
      <c r="Q10" s="4">
        <v>1027337470</v>
      </c>
      <c r="S10" s="4" t="s">
        <v>143</v>
      </c>
    </row>
    <row r="11" spans="1:21" ht="21" x14ac:dyDescent="0.25">
      <c r="A11" s="3" t="s">
        <v>103</v>
      </c>
      <c r="C11" s="4" t="s">
        <v>116</v>
      </c>
      <c r="E11" s="4" t="s">
        <v>42</v>
      </c>
      <c r="G11" s="4" t="s">
        <v>104</v>
      </c>
      <c r="I11" s="4">
        <v>0</v>
      </c>
      <c r="K11" s="4">
        <v>3804508</v>
      </c>
      <c r="M11" s="4">
        <v>3835735</v>
      </c>
      <c r="O11" s="4">
        <v>420000</v>
      </c>
      <c r="Q11" s="4">
        <v>3415735</v>
      </c>
      <c r="S11" s="4" t="s">
        <v>119</v>
      </c>
    </row>
    <row r="12" spans="1:21" ht="21.75" thickBot="1" x14ac:dyDescent="0.3">
      <c r="A12" s="54" t="s">
        <v>106</v>
      </c>
      <c r="C12" s="52" t="s">
        <v>117</v>
      </c>
      <c r="D12" s="53"/>
      <c r="E12" s="52" t="s">
        <v>43</v>
      </c>
      <c r="F12" s="53"/>
      <c r="G12" s="52" t="s">
        <v>107</v>
      </c>
      <c r="H12" s="53"/>
      <c r="I12" s="52">
        <v>0</v>
      </c>
      <c r="K12" s="52">
        <v>20000000</v>
      </c>
      <c r="M12" s="52">
        <v>20000000</v>
      </c>
      <c r="N12" s="53"/>
      <c r="O12" s="52">
        <v>0</v>
      </c>
      <c r="Q12" s="52">
        <v>20000000</v>
      </c>
      <c r="R12" s="53"/>
      <c r="S12" s="52" t="s">
        <v>121</v>
      </c>
    </row>
    <row r="13" spans="1:21" ht="21.75" thickTop="1" x14ac:dyDescent="0.25">
      <c r="A13" s="51" t="s">
        <v>71</v>
      </c>
      <c r="B13" s="19"/>
      <c r="C13" s="20"/>
      <c r="D13" s="19"/>
      <c r="E13" s="20"/>
      <c r="F13" s="19"/>
      <c r="G13" s="20"/>
      <c r="H13" s="19"/>
      <c r="I13" s="20"/>
      <c r="J13" s="19"/>
      <c r="K13" s="20">
        <f>SUM(K9:K12)</f>
        <v>25620567149</v>
      </c>
      <c r="L13" s="19"/>
      <c r="M13" s="20">
        <f>SUM(M9:M12)</f>
        <v>26974506148</v>
      </c>
      <c r="N13" s="19"/>
      <c r="O13" s="20">
        <f>SUM(O9:O12)</f>
        <v>25831595444</v>
      </c>
      <c r="P13" s="19"/>
      <c r="Q13" s="20">
        <f>SUM(Q9:Q12)</f>
        <v>1142910704</v>
      </c>
      <c r="R13" s="19"/>
      <c r="S13" s="20">
        <f>SUM(S9:S12)</f>
        <v>0</v>
      </c>
    </row>
  </sheetData>
  <mergeCells count="18">
    <mergeCell ref="E8"/>
    <mergeCell ref="G8"/>
    <mergeCell ref="I8"/>
    <mergeCell ref="C7:I7"/>
    <mergeCell ref="A5:U5"/>
    <mergeCell ref="A2:S2"/>
    <mergeCell ref="Q8"/>
    <mergeCell ref="S8"/>
    <mergeCell ref="Q7:S7"/>
    <mergeCell ref="A4:S4"/>
    <mergeCell ref="A3:S3"/>
    <mergeCell ref="K8"/>
    <mergeCell ref="K7"/>
    <mergeCell ref="M8"/>
    <mergeCell ref="O8"/>
    <mergeCell ref="M7:O7"/>
    <mergeCell ref="A7:A8"/>
    <mergeCell ref="C8"/>
  </mergeCells>
  <pageMargins left="0.7" right="0.7" top="0.75" bottom="0.75" header="0.3" footer="0.3"/>
  <pageSetup scale="4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3"/>
  <sheetViews>
    <sheetView rightToLeft="1" view="pageBreakPreview" zoomScale="85" zoomScaleNormal="100" zoomScaleSheetLayoutView="85" workbookViewId="0">
      <selection activeCell="E15" sqref="E15"/>
    </sheetView>
  </sheetViews>
  <sheetFormatPr defaultRowHeight="18.75" x14ac:dyDescent="0.25"/>
  <cols>
    <col min="1" max="1" width="41.85546875" style="2" bestFit="1" customWidth="1"/>
    <col min="2" max="2" width="1" style="2" customWidth="1"/>
    <col min="3" max="3" width="20.5703125" style="2" bestFit="1" customWidth="1"/>
    <col min="4" max="4" width="1" style="2" customWidth="1"/>
    <col min="5" max="5" width="19.42578125" style="2" bestFit="1" customWidth="1"/>
    <col min="6" max="6" width="1" style="2" customWidth="1"/>
    <col min="7" max="7" width="11.5703125" style="2" bestFit="1" customWidth="1"/>
    <col min="8" max="8" width="1" style="2" customWidth="1"/>
    <col min="9" max="9" width="18.5703125" style="21" bestFit="1" customWidth="1"/>
    <col min="10" max="10" width="1" style="2" customWidth="1"/>
    <col min="11" max="11" width="15.85546875" style="21" bestFit="1" customWidth="1"/>
    <col min="12" max="12" width="1" style="2" customWidth="1"/>
    <col min="13" max="13" width="18.5703125" style="21" bestFit="1" customWidth="1"/>
    <col min="14" max="14" width="1" style="2" customWidth="1"/>
    <col min="15" max="15" width="20.7109375" style="21" bestFit="1" customWidth="1"/>
    <col min="16" max="16" width="1" style="2" customWidth="1"/>
    <col min="17" max="17" width="15.85546875" style="2" bestFit="1" customWidth="1"/>
    <col min="18" max="18" width="1" style="2" customWidth="1"/>
    <col min="19" max="19" width="16.28515625" style="2" bestFit="1" customWidth="1"/>
    <col min="20" max="20" width="1" style="2" customWidth="1"/>
    <col min="21" max="21" width="9.140625" style="2" customWidth="1"/>
    <col min="22" max="16384" width="9.140625" style="2"/>
  </cols>
  <sheetData>
    <row r="2" spans="1:19" ht="30" x14ac:dyDescent="0.25">
      <c r="A2" s="33" t="str">
        <f>سهام!A2</f>
        <v>صندوق سرمایه‌گذاری مشترک گنجینه ارمغان الماس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</row>
    <row r="3" spans="1:19" ht="30" x14ac:dyDescent="0.25">
      <c r="A3" s="33" t="s">
        <v>46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</row>
    <row r="4" spans="1:19" ht="30" x14ac:dyDescent="0.25">
      <c r="A4" s="33" t="str">
        <f>سهام!A4</f>
        <v>برای ماه منتهی به 1400/01/31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</row>
    <row r="5" spans="1:19" customFormat="1" ht="25.5" x14ac:dyDescent="0.25">
      <c r="A5" s="32" t="s">
        <v>89</v>
      </c>
      <c r="B5" s="32"/>
      <c r="C5" s="32"/>
      <c r="D5" s="32"/>
      <c r="E5" s="32"/>
      <c r="F5" s="32"/>
      <c r="G5" s="32"/>
      <c r="H5" s="32"/>
      <c r="I5" s="24"/>
      <c r="K5" s="22"/>
      <c r="M5" s="22"/>
      <c r="O5" s="22"/>
    </row>
    <row r="7" spans="1:19" ht="30.75" thickBot="1" x14ac:dyDescent="0.3">
      <c r="A7" s="39" t="s">
        <v>47</v>
      </c>
      <c r="B7" s="39" t="s">
        <v>47</v>
      </c>
      <c r="C7" s="39" t="s">
        <v>47</v>
      </c>
      <c r="D7" s="39" t="s">
        <v>47</v>
      </c>
      <c r="E7" s="39" t="s">
        <v>47</v>
      </c>
      <c r="F7" s="39" t="s">
        <v>47</v>
      </c>
      <c r="G7" s="39" t="s">
        <v>47</v>
      </c>
      <c r="I7" s="39" t="s">
        <v>48</v>
      </c>
      <c r="J7" s="39" t="s">
        <v>48</v>
      </c>
      <c r="K7" s="39" t="s">
        <v>48</v>
      </c>
      <c r="L7" s="39" t="s">
        <v>48</v>
      </c>
      <c r="M7" s="39" t="s">
        <v>48</v>
      </c>
      <c r="O7" s="39" t="s">
        <v>49</v>
      </c>
      <c r="P7" s="39" t="s">
        <v>49</v>
      </c>
      <c r="Q7" s="39" t="s">
        <v>49</v>
      </c>
      <c r="R7" s="39" t="s">
        <v>49</v>
      </c>
      <c r="S7" s="39" t="s">
        <v>49</v>
      </c>
    </row>
    <row r="8" spans="1:19" ht="30.75" thickBot="1" x14ac:dyDescent="0.3">
      <c r="A8" s="38" t="s">
        <v>50</v>
      </c>
      <c r="B8" s="12"/>
      <c r="C8" s="38" t="s">
        <v>51</v>
      </c>
      <c r="D8" s="12"/>
      <c r="E8" s="38" t="s">
        <v>22</v>
      </c>
      <c r="F8" s="12"/>
      <c r="G8" s="38" t="s">
        <v>23</v>
      </c>
      <c r="I8" s="45" t="s">
        <v>52</v>
      </c>
      <c r="J8" s="12"/>
      <c r="K8" s="45" t="s">
        <v>53</v>
      </c>
      <c r="L8" s="12"/>
      <c r="M8" s="45" t="s">
        <v>54</v>
      </c>
      <c r="O8" s="45" t="s">
        <v>52</v>
      </c>
      <c r="P8" s="12"/>
      <c r="Q8" s="38" t="s">
        <v>53</v>
      </c>
      <c r="R8" s="12"/>
      <c r="S8" s="38" t="s">
        <v>54</v>
      </c>
    </row>
    <row r="9" spans="1:19" ht="21" x14ac:dyDescent="0.25">
      <c r="A9" s="3" t="s">
        <v>45</v>
      </c>
      <c r="C9" s="4">
        <v>1</v>
      </c>
      <c r="E9" s="4" t="s">
        <v>55</v>
      </c>
      <c r="G9" s="4">
        <v>0</v>
      </c>
      <c r="I9" s="4">
        <v>751284</v>
      </c>
      <c r="K9" s="4">
        <v>0</v>
      </c>
      <c r="M9" s="4">
        <v>751284</v>
      </c>
      <c r="O9" s="4">
        <v>751284</v>
      </c>
      <c r="Q9" s="4">
        <v>0</v>
      </c>
      <c r="S9" s="4">
        <v>751284</v>
      </c>
    </row>
    <row r="10" spans="1:19" ht="21" x14ac:dyDescent="0.25">
      <c r="A10" s="3" t="s">
        <v>44</v>
      </c>
      <c r="C10" s="4">
        <v>27</v>
      </c>
      <c r="E10" s="4" t="s">
        <v>55</v>
      </c>
      <c r="G10" s="4">
        <v>0</v>
      </c>
      <c r="I10" s="4">
        <v>629090</v>
      </c>
      <c r="K10" s="4">
        <v>0</v>
      </c>
      <c r="M10" s="4">
        <v>629090</v>
      </c>
      <c r="O10" s="4">
        <v>629090</v>
      </c>
      <c r="Q10" s="4">
        <v>0</v>
      </c>
      <c r="S10" s="4">
        <v>629090</v>
      </c>
    </row>
    <row r="11" spans="1:19" ht="21" x14ac:dyDescent="0.25">
      <c r="A11" s="3" t="s">
        <v>103</v>
      </c>
      <c r="C11" s="4">
        <v>17</v>
      </c>
      <c r="E11" s="4" t="s">
        <v>55</v>
      </c>
      <c r="G11" s="4">
        <v>0</v>
      </c>
      <c r="I11" s="4">
        <v>31227</v>
      </c>
      <c r="K11" s="4">
        <v>0</v>
      </c>
      <c r="M11" s="4">
        <v>31227</v>
      </c>
      <c r="O11" s="4">
        <v>31227</v>
      </c>
      <c r="Q11" s="4">
        <v>0</v>
      </c>
      <c r="S11" s="4">
        <v>31227</v>
      </c>
    </row>
    <row r="12" spans="1:19" ht="19.5" thickBot="1" x14ac:dyDescent="0.3">
      <c r="A12" s="2" t="s">
        <v>71</v>
      </c>
      <c r="I12" s="23">
        <f>SUM(I9:I11)</f>
        <v>1411601</v>
      </c>
      <c r="K12" s="23">
        <f>SUM(K9:K11)</f>
        <v>0</v>
      </c>
      <c r="M12" s="23">
        <f>SUM(M9:M11)</f>
        <v>1411601</v>
      </c>
      <c r="O12" s="23">
        <f>SUM(O9:O11)</f>
        <v>1411601</v>
      </c>
      <c r="Q12" s="7">
        <f>SUM(Q9:Q11)</f>
        <v>0</v>
      </c>
      <c r="S12" s="7">
        <f>SUM(S9:S11)</f>
        <v>1411601</v>
      </c>
    </row>
    <row r="13" spans="1:19" ht="19.5" thickTop="1" x14ac:dyDescent="0.25"/>
  </sheetData>
  <sortState ref="A9:S35">
    <sortCondition descending="1" ref="S9:S35"/>
  </sortState>
  <mergeCells count="17">
    <mergeCell ref="A7:G7"/>
    <mergeCell ref="A5:H5"/>
    <mergeCell ref="A2:S2"/>
    <mergeCell ref="Q8"/>
    <mergeCell ref="S8"/>
    <mergeCell ref="O7:S7"/>
    <mergeCell ref="A4:S4"/>
    <mergeCell ref="A3:S3"/>
    <mergeCell ref="I8"/>
    <mergeCell ref="K8"/>
    <mergeCell ref="M8"/>
    <mergeCell ref="I7:M7"/>
    <mergeCell ref="O8"/>
    <mergeCell ref="A8"/>
    <mergeCell ref="C8"/>
    <mergeCell ref="E8"/>
    <mergeCell ref="G8"/>
  </mergeCells>
  <pageMargins left="0.7" right="0.7" top="0.75" bottom="0.75" header="0.3" footer="0.3"/>
  <pageSetup scale="3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31"/>
  <sheetViews>
    <sheetView rightToLeft="1" view="pageBreakPreview" zoomScale="70" zoomScaleNormal="100" zoomScaleSheetLayoutView="70" workbookViewId="0">
      <selection activeCell="A9" sqref="A9"/>
    </sheetView>
  </sheetViews>
  <sheetFormatPr defaultRowHeight="18.75" x14ac:dyDescent="0.25"/>
  <cols>
    <col min="1" max="1" width="26.140625" style="2" bestFit="1" customWidth="1"/>
    <col min="2" max="2" width="1" style="2" customWidth="1"/>
    <col min="3" max="3" width="15.42578125" style="2" bestFit="1" customWidth="1"/>
    <col min="4" max="4" width="1" style="2" customWidth="1"/>
    <col min="5" max="5" width="41" style="2" bestFit="1" customWidth="1"/>
    <col min="6" max="6" width="1" style="2" customWidth="1"/>
    <col min="7" max="7" width="27.85546875" style="2" bestFit="1" customWidth="1"/>
    <col min="8" max="8" width="1" style="2" customWidth="1"/>
    <col min="9" max="9" width="27.7109375" style="2" bestFit="1" customWidth="1"/>
    <col min="10" max="10" width="1" style="2" customWidth="1"/>
    <col min="11" max="11" width="15.85546875" style="2" bestFit="1" customWidth="1"/>
    <col min="12" max="12" width="1" style="2" customWidth="1"/>
    <col min="13" max="13" width="29.140625" style="2" bestFit="1" customWidth="1"/>
    <col min="14" max="14" width="1" style="2" customWidth="1"/>
    <col min="15" max="15" width="27.7109375" style="2" bestFit="1" customWidth="1"/>
    <col min="16" max="16" width="1" style="2" customWidth="1"/>
    <col min="17" max="17" width="18" style="21" bestFit="1" customWidth="1"/>
    <col min="18" max="18" width="1" style="2" customWidth="1"/>
    <col min="19" max="19" width="29.140625" style="2" bestFit="1" customWidth="1"/>
    <col min="20" max="20" width="1" style="2" customWidth="1"/>
    <col min="21" max="21" width="9.140625" style="2" customWidth="1"/>
    <col min="22" max="16384" width="9.140625" style="2"/>
  </cols>
  <sheetData>
    <row r="2" spans="1:22" ht="30" x14ac:dyDescent="0.25">
      <c r="A2" s="33" t="str">
        <f>سهام!A2</f>
        <v>صندوق سرمایه‌گذاری مشترک گنجینه ارمغان الماس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</row>
    <row r="3" spans="1:22" ht="30" x14ac:dyDescent="0.25">
      <c r="A3" s="33" t="s">
        <v>46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</row>
    <row r="4" spans="1:22" ht="30" x14ac:dyDescent="0.25">
      <c r="A4" s="33" t="str">
        <f>سهام!A4</f>
        <v>برای ماه منتهی به 1400/01/31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</row>
    <row r="5" spans="1:22" s="17" customFormat="1" ht="25.5" x14ac:dyDescent="0.2">
      <c r="A5" s="32" t="s">
        <v>66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</row>
    <row r="7" spans="1:22" ht="30.75" thickBot="1" x14ac:dyDescent="0.3">
      <c r="A7" s="34" t="s">
        <v>1</v>
      </c>
      <c r="C7" s="39" t="s">
        <v>56</v>
      </c>
      <c r="D7" s="39" t="s">
        <v>56</v>
      </c>
      <c r="E7" s="39" t="s">
        <v>56</v>
      </c>
      <c r="F7" s="39" t="s">
        <v>56</v>
      </c>
      <c r="G7" s="39" t="s">
        <v>56</v>
      </c>
      <c r="I7" s="39" t="s">
        <v>48</v>
      </c>
      <c r="J7" s="39" t="s">
        <v>48</v>
      </c>
      <c r="K7" s="39" t="s">
        <v>48</v>
      </c>
      <c r="L7" s="39" t="s">
        <v>48</v>
      </c>
      <c r="M7" s="39" t="s">
        <v>48</v>
      </c>
      <c r="O7" s="39" t="s">
        <v>49</v>
      </c>
      <c r="P7" s="39" t="s">
        <v>49</v>
      </c>
      <c r="Q7" s="39" t="s">
        <v>49</v>
      </c>
      <c r="R7" s="39" t="s">
        <v>49</v>
      </c>
      <c r="S7" s="39" t="s">
        <v>49</v>
      </c>
    </row>
    <row r="8" spans="1:22" ht="30.75" thickBot="1" x14ac:dyDescent="0.3">
      <c r="A8" s="39" t="s">
        <v>1</v>
      </c>
      <c r="C8" s="38" t="s">
        <v>57</v>
      </c>
      <c r="D8" s="12"/>
      <c r="E8" s="38" t="s">
        <v>58</v>
      </c>
      <c r="F8" s="12"/>
      <c r="G8" s="38" t="s">
        <v>59</v>
      </c>
      <c r="I8" s="38" t="s">
        <v>60</v>
      </c>
      <c r="J8" s="12"/>
      <c r="K8" s="38" t="s">
        <v>53</v>
      </c>
      <c r="L8" s="12"/>
      <c r="M8" s="38" t="s">
        <v>61</v>
      </c>
      <c r="O8" s="38" t="s">
        <v>60</v>
      </c>
      <c r="P8" s="12"/>
      <c r="Q8" s="45" t="s">
        <v>53</v>
      </c>
      <c r="R8" s="12"/>
      <c r="S8" s="38" t="s">
        <v>61</v>
      </c>
    </row>
    <row r="9" spans="1:22" ht="21" x14ac:dyDescent="0.25">
      <c r="A9" s="3"/>
      <c r="C9" s="4"/>
      <c r="E9" s="4"/>
      <c r="G9" s="4"/>
      <c r="I9" s="4"/>
      <c r="K9" s="4"/>
      <c r="M9" s="4"/>
      <c r="O9" s="4"/>
      <c r="Q9" s="4"/>
      <c r="S9" s="4"/>
    </row>
    <row r="10" spans="1:22" ht="21" x14ac:dyDescent="0.25">
      <c r="A10" s="3"/>
      <c r="C10" s="4"/>
      <c r="E10" s="4"/>
      <c r="G10" s="4"/>
      <c r="I10" s="4"/>
      <c r="K10" s="4"/>
      <c r="M10" s="4"/>
      <c r="O10" s="4"/>
      <c r="Q10" s="4"/>
      <c r="S10" s="4"/>
    </row>
    <row r="11" spans="1:22" ht="21" x14ac:dyDescent="0.25">
      <c r="A11" s="3"/>
      <c r="C11" s="4"/>
      <c r="E11" s="4"/>
      <c r="G11" s="4"/>
      <c r="I11" s="4"/>
      <c r="K11" s="4"/>
      <c r="M11" s="4"/>
      <c r="O11" s="4"/>
      <c r="Q11" s="4"/>
      <c r="S11" s="4"/>
    </row>
    <row r="12" spans="1:22" ht="21" x14ac:dyDescent="0.25">
      <c r="A12" s="3"/>
      <c r="C12" s="4"/>
      <c r="E12" s="4"/>
      <c r="G12" s="4"/>
      <c r="I12" s="4"/>
      <c r="K12" s="4"/>
      <c r="M12" s="4"/>
      <c r="O12" s="4"/>
      <c r="Q12" s="4"/>
      <c r="S12" s="4"/>
    </row>
    <row r="13" spans="1:22" ht="21" x14ac:dyDescent="0.25">
      <c r="A13" s="3"/>
      <c r="C13" s="4"/>
      <c r="E13" s="4"/>
      <c r="G13" s="4"/>
      <c r="I13" s="4"/>
      <c r="K13" s="4"/>
      <c r="M13" s="4"/>
      <c r="O13" s="4"/>
      <c r="Q13" s="4"/>
      <c r="S13" s="4"/>
    </row>
    <row r="14" spans="1:22" ht="21" x14ac:dyDescent="0.25">
      <c r="A14" s="3"/>
      <c r="C14" s="4"/>
      <c r="E14" s="4"/>
      <c r="G14" s="4"/>
      <c r="I14" s="4"/>
      <c r="K14" s="4"/>
      <c r="M14" s="4"/>
      <c r="O14" s="4"/>
      <c r="Q14" s="4"/>
      <c r="S14" s="4"/>
    </row>
    <row r="15" spans="1:22" ht="21" x14ac:dyDescent="0.25">
      <c r="A15" s="3"/>
      <c r="C15" s="4"/>
      <c r="E15" s="4"/>
      <c r="G15" s="4"/>
      <c r="I15" s="4"/>
      <c r="K15" s="4"/>
      <c r="M15" s="4"/>
      <c r="O15" s="4"/>
      <c r="Q15" s="4"/>
      <c r="S15" s="4"/>
    </row>
    <row r="16" spans="1:22" ht="21" x14ac:dyDescent="0.25">
      <c r="A16" s="3"/>
      <c r="C16" s="4"/>
      <c r="E16" s="4"/>
      <c r="G16" s="4"/>
      <c r="I16" s="4"/>
      <c r="K16" s="4"/>
      <c r="M16" s="4"/>
      <c r="O16" s="4"/>
      <c r="Q16" s="4"/>
      <c r="S16" s="4"/>
    </row>
    <row r="17" spans="1:19" ht="21" x14ac:dyDescent="0.25">
      <c r="A17" s="3"/>
      <c r="C17" s="4"/>
      <c r="E17" s="4"/>
      <c r="G17" s="4"/>
      <c r="I17" s="4"/>
      <c r="K17" s="4"/>
      <c r="M17" s="4"/>
      <c r="O17" s="4"/>
      <c r="Q17" s="4"/>
      <c r="S17" s="4"/>
    </row>
    <row r="18" spans="1:19" ht="21" x14ac:dyDescent="0.25">
      <c r="A18" s="3"/>
      <c r="C18" s="4"/>
      <c r="E18" s="4"/>
      <c r="G18" s="4"/>
      <c r="I18" s="4"/>
      <c r="K18" s="4"/>
      <c r="M18" s="4"/>
      <c r="O18" s="4"/>
      <c r="Q18" s="4"/>
      <c r="S18" s="4"/>
    </row>
    <row r="19" spans="1:19" ht="21" x14ac:dyDescent="0.25">
      <c r="A19" s="3"/>
      <c r="C19" s="4"/>
      <c r="E19" s="4"/>
      <c r="G19" s="4"/>
      <c r="I19" s="4"/>
      <c r="K19" s="4"/>
      <c r="M19" s="4"/>
      <c r="O19" s="4"/>
      <c r="Q19" s="4"/>
      <c r="S19" s="4"/>
    </row>
    <row r="20" spans="1:19" ht="21" x14ac:dyDescent="0.25">
      <c r="A20" s="3"/>
      <c r="C20" s="4"/>
      <c r="E20" s="4"/>
      <c r="G20" s="4"/>
      <c r="I20" s="4"/>
      <c r="K20" s="4"/>
      <c r="M20" s="4"/>
      <c r="O20" s="4"/>
      <c r="Q20" s="4"/>
      <c r="S20" s="4"/>
    </row>
    <row r="21" spans="1:19" ht="21" x14ac:dyDescent="0.25">
      <c r="A21" s="3"/>
      <c r="C21" s="4"/>
      <c r="E21" s="4"/>
      <c r="G21" s="4"/>
      <c r="I21" s="4"/>
      <c r="K21" s="4"/>
      <c r="M21" s="4"/>
      <c r="O21" s="4"/>
      <c r="Q21" s="4"/>
      <c r="S21" s="4"/>
    </row>
    <row r="22" spans="1:19" ht="21" x14ac:dyDescent="0.25">
      <c r="A22" s="3"/>
      <c r="C22" s="4"/>
      <c r="E22" s="4"/>
      <c r="G22" s="4"/>
      <c r="I22" s="4"/>
      <c r="K22" s="4"/>
      <c r="M22" s="4"/>
      <c r="O22" s="4"/>
      <c r="Q22" s="4"/>
      <c r="S22" s="4"/>
    </row>
    <row r="23" spans="1:19" ht="21" x14ac:dyDescent="0.25">
      <c r="A23" s="3"/>
      <c r="C23" s="4"/>
      <c r="E23" s="4"/>
      <c r="G23" s="4"/>
      <c r="I23" s="4"/>
      <c r="K23" s="4"/>
      <c r="M23" s="4"/>
      <c r="O23" s="4"/>
      <c r="Q23" s="4"/>
      <c r="S23" s="4"/>
    </row>
    <row r="24" spans="1:19" ht="21" x14ac:dyDescent="0.25">
      <c r="A24" s="3"/>
      <c r="C24" s="4"/>
      <c r="E24" s="4"/>
      <c r="G24" s="4"/>
      <c r="I24" s="4"/>
      <c r="K24" s="4"/>
      <c r="M24" s="4"/>
      <c r="O24" s="4"/>
      <c r="Q24" s="4"/>
      <c r="S24" s="4"/>
    </row>
    <row r="25" spans="1:19" ht="21" x14ac:dyDescent="0.25">
      <c r="A25" s="3"/>
      <c r="C25" s="4"/>
      <c r="E25" s="4"/>
      <c r="G25" s="4"/>
      <c r="I25" s="4"/>
      <c r="K25" s="4"/>
      <c r="M25" s="4"/>
      <c r="O25" s="4"/>
      <c r="Q25" s="4"/>
      <c r="S25" s="4"/>
    </row>
    <row r="26" spans="1:19" ht="21" x14ac:dyDescent="0.25">
      <c r="A26" s="3"/>
      <c r="C26" s="4"/>
      <c r="E26" s="4"/>
      <c r="G26" s="4"/>
      <c r="I26" s="4"/>
      <c r="K26" s="4"/>
      <c r="M26" s="4"/>
      <c r="O26" s="4"/>
      <c r="Q26" s="4"/>
      <c r="S26" s="4"/>
    </row>
    <row r="27" spans="1:19" ht="21" x14ac:dyDescent="0.25">
      <c r="A27" s="3"/>
      <c r="C27" s="4"/>
      <c r="E27" s="4"/>
      <c r="G27" s="4"/>
      <c r="I27" s="4"/>
      <c r="K27" s="4"/>
      <c r="M27" s="4"/>
      <c r="O27" s="4"/>
      <c r="Q27" s="4"/>
      <c r="S27" s="4"/>
    </row>
    <row r="28" spans="1:19" ht="21" x14ac:dyDescent="0.25">
      <c r="A28" s="3"/>
      <c r="C28" s="4"/>
      <c r="E28" s="4"/>
      <c r="G28" s="4"/>
      <c r="I28" s="4"/>
      <c r="K28" s="4"/>
      <c r="M28" s="4"/>
      <c r="O28" s="4"/>
      <c r="Q28" s="4"/>
      <c r="S28" s="4"/>
    </row>
    <row r="29" spans="1:19" ht="21" x14ac:dyDescent="0.25">
      <c r="A29" s="3"/>
      <c r="C29" s="4"/>
      <c r="E29" s="4"/>
      <c r="G29" s="4"/>
      <c r="I29" s="4"/>
      <c r="K29" s="4"/>
      <c r="M29" s="4"/>
      <c r="O29" s="4"/>
      <c r="Q29" s="4"/>
      <c r="S29" s="4"/>
    </row>
    <row r="30" spans="1:19" ht="21.75" thickBot="1" x14ac:dyDescent="0.3">
      <c r="A30" s="3" t="s">
        <v>71</v>
      </c>
      <c r="I30" s="7">
        <f>SUM(I9:I29)</f>
        <v>0</v>
      </c>
      <c r="K30" s="7">
        <f>SUM(K9:K29)</f>
        <v>0</v>
      </c>
      <c r="M30" s="7">
        <f>SUM(M9:M29)</f>
        <v>0</v>
      </c>
      <c r="O30" s="7">
        <f>SUM(O9:O29)</f>
        <v>0</v>
      </c>
      <c r="Q30" s="23">
        <f>SUM(Q9:Q29)</f>
        <v>0</v>
      </c>
      <c r="S30" s="7">
        <f>SUM(S9:S29)</f>
        <v>0</v>
      </c>
    </row>
    <row r="31" spans="1:19" ht="19.5" thickTop="1" x14ac:dyDescent="0.25"/>
  </sheetData>
  <sortState ref="A9:S15">
    <sortCondition descending="1" ref="S9:S15"/>
  </sortState>
  <mergeCells count="17">
    <mergeCell ref="C7:G7"/>
    <mergeCell ref="A5:V5"/>
    <mergeCell ref="A2:S2"/>
    <mergeCell ref="Q8"/>
    <mergeCell ref="S8"/>
    <mergeCell ref="O7:S7"/>
    <mergeCell ref="A4:S4"/>
    <mergeCell ref="A3:S3"/>
    <mergeCell ref="I8"/>
    <mergeCell ref="K8"/>
    <mergeCell ref="M8"/>
    <mergeCell ref="I7:M7"/>
    <mergeCell ref="O8"/>
    <mergeCell ref="A7:A8"/>
    <mergeCell ref="C8"/>
    <mergeCell ref="E8"/>
    <mergeCell ref="G8"/>
  </mergeCells>
  <pageMargins left="0.7" right="0.7" top="0.75" bottom="0.75" header="0.3" footer="0.3"/>
  <pageSetup scale="3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4"/>
  <sheetViews>
    <sheetView rightToLeft="1" view="pageBreakPreview" topLeftCell="A15" zoomScale="85" zoomScaleNormal="100" zoomScaleSheetLayoutView="85" workbookViewId="0">
      <selection activeCell="A33" sqref="A33:XFD43"/>
    </sheetView>
  </sheetViews>
  <sheetFormatPr defaultRowHeight="18.75" x14ac:dyDescent="0.25"/>
  <cols>
    <col min="1" max="1" width="29.5703125" style="2" bestFit="1" customWidth="1"/>
    <col min="2" max="2" width="1" style="2" customWidth="1"/>
    <col min="3" max="3" width="11.5703125" style="2" bestFit="1" customWidth="1"/>
    <col min="4" max="4" width="1" style="2" customWidth="1"/>
    <col min="5" max="5" width="17" style="2" bestFit="1" customWidth="1"/>
    <col min="6" max="6" width="1" style="2" customWidth="1"/>
    <col min="7" max="7" width="16.7109375" style="2" bestFit="1" customWidth="1"/>
    <col min="8" max="8" width="1" style="2" customWidth="1"/>
    <col min="9" max="9" width="19.85546875" style="21" bestFit="1" customWidth="1"/>
    <col min="10" max="10" width="1" style="2" customWidth="1"/>
    <col min="11" max="11" width="11.5703125" style="2" bestFit="1" customWidth="1"/>
    <col min="12" max="12" width="1" style="2" customWidth="1"/>
    <col min="13" max="13" width="17" style="2" bestFit="1" customWidth="1"/>
    <col min="14" max="14" width="1" style="2" customWidth="1"/>
    <col min="15" max="15" width="16.7109375" style="2" bestFit="1" customWidth="1"/>
    <col min="16" max="16" width="1" style="2" customWidth="1"/>
    <col min="17" max="17" width="19.42578125" style="21" bestFit="1" customWidth="1"/>
    <col min="18" max="18" width="1" style="2" customWidth="1"/>
    <col min="19" max="19" width="9.140625" style="2" customWidth="1"/>
    <col min="20" max="20" width="9.140625" style="2"/>
    <col min="21" max="21" width="12.85546875" style="2" bestFit="1" customWidth="1"/>
    <col min="22" max="16384" width="9.140625" style="2"/>
  </cols>
  <sheetData>
    <row r="2" spans="1:17" ht="30" x14ac:dyDescent="0.25">
      <c r="A2" s="33" t="str">
        <f>سهام!A2</f>
        <v>صندوق سرمایه‌گذاری مشترک گنجینه ارمغان الماس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</row>
    <row r="3" spans="1:17" ht="30" x14ac:dyDescent="0.25">
      <c r="A3" s="33" t="s">
        <v>46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</row>
    <row r="4" spans="1:17" ht="30" x14ac:dyDescent="0.25">
      <c r="A4" s="33" t="str">
        <f>سهام!A4</f>
        <v>برای ماه منتهی به 1400/01/31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</row>
    <row r="5" spans="1:17" customFormat="1" ht="25.5" x14ac:dyDescent="0.25">
      <c r="A5" s="32" t="s">
        <v>90</v>
      </c>
      <c r="B5" s="32"/>
      <c r="C5" s="32"/>
      <c r="D5" s="32"/>
      <c r="E5" s="32"/>
      <c r="F5" s="32"/>
      <c r="G5" s="32"/>
      <c r="H5" s="32"/>
      <c r="I5" s="22"/>
      <c r="Q5" s="22"/>
    </row>
    <row r="7" spans="1:17" s="29" customFormat="1" thickBot="1" x14ac:dyDescent="0.3">
      <c r="A7" s="48" t="s">
        <v>1</v>
      </c>
      <c r="C7" s="40" t="s">
        <v>48</v>
      </c>
      <c r="D7" s="40" t="s">
        <v>48</v>
      </c>
      <c r="E7" s="40" t="s">
        <v>48</v>
      </c>
      <c r="F7" s="40" t="s">
        <v>48</v>
      </c>
      <c r="G7" s="40" t="s">
        <v>48</v>
      </c>
      <c r="H7" s="40" t="s">
        <v>48</v>
      </c>
      <c r="I7" s="40" t="s">
        <v>48</v>
      </c>
      <c r="K7" s="40" t="s">
        <v>49</v>
      </c>
      <c r="L7" s="40" t="s">
        <v>49</v>
      </c>
      <c r="M7" s="40" t="s">
        <v>49</v>
      </c>
      <c r="N7" s="40" t="s">
        <v>49</v>
      </c>
      <c r="O7" s="40" t="s">
        <v>49</v>
      </c>
      <c r="P7" s="40" t="s">
        <v>49</v>
      </c>
      <c r="Q7" s="40" t="s">
        <v>49</v>
      </c>
    </row>
    <row r="8" spans="1:17" s="29" customFormat="1" ht="54" customHeight="1" thickBot="1" x14ac:dyDescent="0.3">
      <c r="A8" s="40" t="s">
        <v>1</v>
      </c>
      <c r="C8" s="46" t="s">
        <v>5</v>
      </c>
      <c r="D8" s="31"/>
      <c r="E8" s="46" t="s">
        <v>62</v>
      </c>
      <c r="F8" s="31"/>
      <c r="G8" s="46" t="s">
        <v>63</v>
      </c>
      <c r="H8" s="31"/>
      <c r="I8" s="47" t="s">
        <v>64</v>
      </c>
      <c r="K8" s="46" t="s">
        <v>5</v>
      </c>
      <c r="L8" s="31"/>
      <c r="M8" s="46" t="s">
        <v>62</v>
      </c>
      <c r="N8" s="31"/>
      <c r="O8" s="46" t="s">
        <v>63</v>
      </c>
      <c r="P8" s="31"/>
      <c r="Q8" s="47" t="s">
        <v>64</v>
      </c>
    </row>
    <row r="9" spans="1:17" ht="21" x14ac:dyDescent="0.25">
      <c r="A9" s="3" t="s">
        <v>157</v>
      </c>
      <c r="C9" s="4">
        <v>176174</v>
      </c>
      <c r="E9" s="4">
        <v>1188053187</v>
      </c>
      <c r="G9" s="4">
        <v>1426833226</v>
      </c>
      <c r="I9" s="4">
        <v>-238780038</v>
      </c>
      <c r="K9" s="4">
        <v>176174</v>
      </c>
      <c r="M9" s="4">
        <v>1188053187</v>
      </c>
      <c r="O9" s="4">
        <v>1426833226</v>
      </c>
      <c r="Q9" s="4">
        <v>-238780038</v>
      </c>
    </row>
    <row r="10" spans="1:17" ht="21" x14ac:dyDescent="0.25">
      <c r="A10" s="3" t="s">
        <v>111</v>
      </c>
      <c r="C10" s="4">
        <v>500000</v>
      </c>
      <c r="E10" s="4">
        <v>4597481250</v>
      </c>
      <c r="G10" s="4">
        <v>5018577098</v>
      </c>
      <c r="I10" s="4">
        <v>-421095848</v>
      </c>
      <c r="K10" s="4">
        <v>500000</v>
      </c>
      <c r="M10" s="4">
        <v>4597481250</v>
      </c>
      <c r="O10" s="4">
        <v>5018577098</v>
      </c>
      <c r="Q10" s="4">
        <v>-421095848</v>
      </c>
    </row>
    <row r="11" spans="1:17" ht="21" x14ac:dyDescent="0.25">
      <c r="A11" s="3" t="s">
        <v>102</v>
      </c>
      <c r="C11" s="4">
        <v>9000</v>
      </c>
      <c r="E11" s="4">
        <v>657573021</v>
      </c>
      <c r="G11" s="4">
        <v>625996589</v>
      </c>
      <c r="I11" s="4">
        <v>31576432</v>
      </c>
      <c r="K11" s="4">
        <v>9000</v>
      </c>
      <c r="M11" s="4">
        <v>657573021</v>
      </c>
      <c r="O11" s="4">
        <v>625996589</v>
      </c>
      <c r="Q11" s="4">
        <v>31576432</v>
      </c>
    </row>
    <row r="12" spans="1:17" ht="21" x14ac:dyDescent="0.25">
      <c r="A12" s="3" t="s">
        <v>137</v>
      </c>
      <c r="C12" s="4">
        <v>130000</v>
      </c>
      <c r="E12" s="4">
        <v>10208893500</v>
      </c>
      <c r="G12" s="4">
        <v>10622301257</v>
      </c>
      <c r="I12" s="4">
        <v>-413407757</v>
      </c>
      <c r="K12" s="4">
        <v>130000</v>
      </c>
      <c r="M12" s="4">
        <v>10208893500</v>
      </c>
      <c r="O12" s="4">
        <v>10622301257</v>
      </c>
      <c r="Q12" s="4">
        <v>-413407757</v>
      </c>
    </row>
    <row r="13" spans="1:17" ht="21" x14ac:dyDescent="0.25">
      <c r="A13" s="3" t="s">
        <v>138</v>
      </c>
      <c r="C13" s="4">
        <v>1068000</v>
      </c>
      <c r="E13" s="4">
        <v>17475744929</v>
      </c>
      <c r="G13" s="4">
        <v>16902898400</v>
      </c>
      <c r="I13" s="4">
        <v>572846529</v>
      </c>
      <c r="K13" s="4">
        <v>1068000</v>
      </c>
      <c r="M13" s="4">
        <v>17475744929</v>
      </c>
      <c r="O13" s="4">
        <v>16902898400</v>
      </c>
      <c r="Q13" s="4">
        <v>572846529</v>
      </c>
    </row>
    <row r="14" spans="1:17" ht="21" x14ac:dyDescent="0.25">
      <c r="A14" s="3" t="s">
        <v>110</v>
      </c>
      <c r="C14" s="4">
        <v>168000</v>
      </c>
      <c r="E14" s="4">
        <v>3820969152</v>
      </c>
      <c r="G14" s="4">
        <v>4859711707</v>
      </c>
      <c r="I14" s="4">
        <v>-1038742555</v>
      </c>
      <c r="K14" s="4">
        <v>168000</v>
      </c>
      <c r="M14" s="4">
        <v>3820969152</v>
      </c>
      <c r="O14" s="4">
        <v>4859711707</v>
      </c>
      <c r="Q14" s="4">
        <v>-1038742555</v>
      </c>
    </row>
    <row r="15" spans="1:17" ht="21" x14ac:dyDescent="0.25">
      <c r="A15" s="3" t="s">
        <v>139</v>
      </c>
      <c r="C15" s="4">
        <v>275000</v>
      </c>
      <c r="E15" s="4">
        <v>4625314650</v>
      </c>
      <c r="G15" s="4">
        <v>4750904674</v>
      </c>
      <c r="I15" s="4">
        <v>-125590024</v>
      </c>
      <c r="K15" s="4">
        <v>275000</v>
      </c>
      <c r="M15" s="4">
        <v>4625314650</v>
      </c>
      <c r="O15" s="4">
        <v>4750904674</v>
      </c>
      <c r="Q15" s="4">
        <v>-125590024</v>
      </c>
    </row>
    <row r="16" spans="1:17" ht="21" x14ac:dyDescent="0.25">
      <c r="A16" s="3" t="s">
        <v>112</v>
      </c>
      <c r="C16" s="4">
        <v>100000</v>
      </c>
      <c r="E16" s="4">
        <v>9533933550</v>
      </c>
      <c r="G16" s="4">
        <v>10410969803</v>
      </c>
      <c r="I16" s="4">
        <v>-877036253</v>
      </c>
      <c r="K16" s="4">
        <v>100000</v>
      </c>
      <c r="M16" s="4">
        <v>9533933550</v>
      </c>
      <c r="O16" s="4">
        <v>10410969803</v>
      </c>
      <c r="Q16" s="4">
        <v>-877036253</v>
      </c>
    </row>
    <row r="17" spans="1:17" ht="21" x14ac:dyDescent="0.25">
      <c r="A17" s="3" t="s">
        <v>129</v>
      </c>
      <c r="C17" s="4">
        <v>1135</v>
      </c>
      <c r="E17" s="4">
        <v>66530454</v>
      </c>
      <c r="G17" s="4">
        <v>75465040</v>
      </c>
      <c r="I17" s="4">
        <v>-8934585</v>
      </c>
      <c r="K17" s="4">
        <v>1135</v>
      </c>
      <c r="M17" s="4">
        <v>66530454</v>
      </c>
      <c r="O17" s="4">
        <v>75465040</v>
      </c>
      <c r="Q17" s="4">
        <v>-8934585</v>
      </c>
    </row>
    <row r="18" spans="1:17" ht="21" x14ac:dyDescent="0.25">
      <c r="A18" s="3" t="s">
        <v>168</v>
      </c>
      <c r="C18" s="4">
        <v>75000</v>
      </c>
      <c r="E18" s="4">
        <v>4221233325</v>
      </c>
      <c r="G18" s="4">
        <v>4814964136</v>
      </c>
      <c r="I18" s="4">
        <v>-593730811</v>
      </c>
      <c r="K18" s="4">
        <v>75000</v>
      </c>
      <c r="M18" s="4">
        <v>4221233325</v>
      </c>
      <c r="O18" s="4">
        <v>4814964136</v>
      </c>
      <c r="Q18" s="4">
        <v>-593730811</v>
      </c>
    </row>
    <row r="19" spans="1:17" ht="21" x14ac:dyDescent="0.25">
      <c r="A19" s="3" t="s">
        <v>132</v>
      </c>
      <c r="C19" s="4">
        <v>370000</v>
      </c>
      <c r="E19" s="4">
        <v>3435237990</v>
      </c>
      <c r="G19" s="4">
        <v>2905608170</v>
      </c>
      <c r="I19" s="4">
        <v>529629820</v>
      </c>
      <c r="K19" s="4">
        <v>370000</v>
      </c>
      <c r="M19" s="4">
        <v>3435237990</v>
      </c>
      <c r="O19" s="4">
        <v>2905608170</v>
      </c>
      <c r="Q19" s="4">
        <v>529629820</v>
      </c>
    </row>
    <row r="20" spans="1:17" ht="21" x14ac:dyDescent="0.25">
      <c r="A20" s="3" t="s">
        <v>160</v>
      </c>
      <c r="C20" s="4">
        <v>450000</v>
      </c>
      <c r="E20" s="4">
        <v>16832745675</v>
      </c>
      <c r="G20" s="4">
        <v>17975483618</v>
      </c>
      <c r="I20" s="4">
        <v>-1142737943</v>
      </c>
      <c r="K20" s="4">
        <v>450000</v>
      </c>
      <c r="M20" s="4">
        <v>16832745675</v>
      </c>
      <c r="O20" s="4">
        <v>17975483618</v>
      </c>
      <c r="Q20" s="4">
        <v>-1142737943</v>
      </c>
    </row>
    <row r="21" spans="1:17" ht="21" x14ac:dyDescent="0.25">
      <c r="A21" s="3" t="s">
        <v>161</v>
      </c>
      <c r="C21" s="4">
        <v>280000</v>
      </c>
      <c r="E21" s="4">
        <v>5511013200</v>
      </c>
      <c r="G21" s="4">
        <v>4696153929</v>
      </c>
      <c r="I21" s="4">
        <v>814859271</v>
      </c>
      <c r="K21" s="4">
        <v>280000</v>
      </c>
      <c r="M21" s="4">
        <v>5511013200</v>
      </c>
      <c r="O21" s="4">
        <v>4696153929</v>
      </c>
      <c r="Q21" s="4">
        <v>814859271</v>
      </c>
    </row>
    <row r="22" spans="1:17" ht="21" x14ac:dyDescent="0.25">
      <c r="A22" s="3" t="s">
        <v>114</v>
      </c>
      <c r="C22" s="4">
        <v>700000</v>
      </c>
      <c r="E22" s="4">
        <v>7849018800</v>
      </c>
      <c r="G22" s="4">
        <v>9470314350</v>
      </c>
      <c r="I22" s="4">
        <v>-1621295550</v>
      </c>
      <c r="K22" s="4">
        <v>700000</v>
      </c>
      <c r="M22" s="4">
        <v>7849018800</v>
      </c>
      <c r="O22" s="4">
        <v>9470314350</v>
      </c>
      <c r="Q22" s="4">
        <v>-1621295550</v>
      </c>
    </row>
    <row r="23" spans="1:17" ht="21" x14ac:dyDescent="0.25">
      <c r="A23" s="3" t="s">
        <v>113</v>
      </c>
      <c r="C23" s="4">
        <v>435847</v>
      </c>
      <c r="E23" s="4">
        <v>3372446881</v>
      </c>
      <c r="G23" s="4">
        <v>3966166780</v>
      </c>
      <c r="I23" s="4">
        <v>-593719898</v>
      </c>
      <c r="K23" s="4">
        <v>435847</v>
      </c>
      <c r="M23" s="4">
        <v>3372446881</v>
      </c>
      <c r="O23" s="4">
        <v>3966166780</v>
      </c>
      <c r="Q23" s="4">
        <v>-593719898</v>
      </c>
    </row>
    <row r="24" spans="1:17" ht="21" x14ac:dyDescent="0.25">
      <c r="A24" s="3" t="s">
        <v>120</v>
      </c>
      <c r="C24" s="4">
        <v>302918</v>
      </c>
      <c r="E24" s="4">
        <v>13791096215</v>
      </c>
      <c r="G24" s="4">
        <v>14219501591</v>
      </c>
      <c r="I24" s="4">
        <v>-428405375</v>
      </c>
      <c r="K24" s="4">
        <v>302918</v>
      </c>
      <c r="M24" s="4">
        <v>13791096215</v>
      </c>
      <c r="O24" s="4">
        <v>14219501591</v>
      </c>
      <c r="Q24" s="4">
        <v>-428405375</v>
      </c>
    </row>
    <row r="25" spans="1:17" ht="21" x14ac:dyDescent="0.25">
      <c r="A25" s="3" t="s">
        <v>108</v>
      </c>
      <c r="C25" s="4">
        <v>300000</v>
      </c>
      <c r="E25" s="4">
        <v>3417543900</v>
      </c>
      <c r="G25" s="4">
        <v>3909624717</v>
      </c>
      <c r="I25" s="4">
        <v>-492080817</v>
      </c>
      <c r="K25" s="4">
        <v>300000</v>
      </c>
      <c r="M25" s="4">
        <v>3417543900</v>
      </c>
      <c r="O25" s="4">
        <v>3909624717</v>
      </c>
      <c r="Q25" s="4">
        <v>-492080817</v>
      </c>
    </row>
    <row r="26" spans="1:17" ht="21" x14ac:dyDescent="0.25">
      <c r="A26" s="3" t="s">
        <v>130</v>
      </c>
      <c r="C26" s="4">
        <v>700000</v>
      </c>
      <c r="E26" s="4">
        <v>8878854600</v>
      </c>
      <c r="G26" s="4">
        <v>9980321071</v>
      </c>
      <c r="I26" s="4">
        <v>-1101466471</v>
      </c>
      <c r="K26" s="4">
        <v>700000</v>
      </c>
      <c r="M26" s="4">
        <v>8878854600</v>
      </c>
      <c r="O26" s="4">
        <v>9980321071</v>
      </c>
      <c r="Q26" s="4">
        <v>-1101466471</v>
      </c>
    </row>
    <row r="27" spans="1:17" ht="21" x14ac:dyDescent="0.25">
      <c r="A27" s="3" t="s">
        <v>126</v>
      </c>
      <c r="C27" s="4">
        <v>650000</v>
      </c>
      <c r="E27" s="4">
        <v>9536915700</v>
      </c>
      <c r="G27" s="4">
        <v>9943912011</v>
      </c>
      <c r="I27" s="4">
        <v>-406996311</v>
      </c>
      <c r="K27" s="4">
        <v>650000</v>
      </c>
      <c r="M27" s="4">
        <v>9536915700</v>
      </c>
      <c r="O27" s="4">
        <v>9943912011</v>
      </c>
      <c r="Q27" s="4">
        <v>-406996311</v>
      </c>
    </row>
    <row r="28" spans="1:17" ht="21" x14ac:dyDescent="0.25">
      <c r="A28" s="3" t="s">
        <v>163</v>
      </c>
      <c r="C28" s="4">
        <v>200000</v>
      </c>
      <c r="E28" s="4">
        <v>8886807000</v>
      </c>
      <c r="G28" s="4">
        <v>9228287021</v>
      </c>
      <c r="I28" s="4">
        <v>-341480021</v>
      </c>
      <c r="K28" s="4">
        <v>200000</v>
      </c>
      <c r="M28" s="4">
        <v>8886807000</v>
      </c>
      <c r="O28" s="4">
        <v>9228287021</v>
      </c>
      <c r="Q28" s="4">
        <v>-341480021</v>
      </c>
    </row>
    <row r="29" spans="1:17" ht="21" x14ac:dyDescent="0.25">
      <c r="A29" s="3" t="s">
        <v>109</v>
      </c>
      <c r="C29" s="4">
        <v>2000000</v>
      </c>
      <c r="E29" s="4">
        <v>8310258000</v>
      </c>
      <c r="G29" s="4">
        <v>8568711000</v>
      </c>
      <c r="I29" s="4">
        <v>-258453000</v>
      </c>
      <c r="K29" s="4">
        <v>2000000</v>
      </c>
      <c r="M29" s="4">
        <v>8310258000</v>
      </c>
      <c r="O29" s="4">
        <v>8568711000</v>
      </c>
      <c r="Q29" s="4">
        <v>-258453000</v>
      </c>
    </row>
    <row r="30" spans="1:17" ht="21" x14ac:dyDescent="0.25">
      <c r="A30" s="3" t="s">
        <v>105</v>
      </c>
      <c r="C30" s="4">
        <v>2700000</v>
      </c>
      <c r="E30" s="4">
        <v>6334086600</v>
      </c>
      <c r="G30" s="4">
        <v>7192945797</v>
      </c>
      <c r="I30" s="4">
        <v>-858859197</v>
      </c>
      <c r="K30" s="4">
        <v>2700000</v>
      </c>
      <c r="M30" s="4">
        <v>6334086600</v>
      </c>
      <c r="O30" s="4">
        <v>7192945797</v>
      </c>
      <c r="Q30" s="4">
        <v>-858859197</v>
      </c>
    </row>
    <row r="31" spans="1:17" ht="21" x14ac:dyDescent="0.25">
      <c r="A31" s="3" t="s">
        <v>165</v>
      </c>
      <c r="C31" s="4">
        <v>1200000</v>
      </c>
      <c r="E31" s="4">
        <v>8493163200</v>
      </c>
      <c r="G31" s="4">
        <v>9220254288</v>
      </c>
      <c r="I31" s="4">
        <v>-727091088</v>
      </c>
      <c r="K31" s="4">
        <v>1200000</v>
      </c>
      <c r="M31" s="4">
        <v>8493163200</v>
      </c>
      <c r="O31" s="4">
        <v>9220254288</v>
      </c>
      <c r="Q31" s="4">
        <v>-727091088</v>
      </c>
    </row>
    <row r="32" spans="1:17" ht="21" x14ac:dyDescent="0.25">
      <c r="A32" s="3" t="s">
        <v>128</v>
      </c>
      <c r="C32" s="4">
        <v>145392</v>
      </c>
      <c r="E32" s="4">
        <v>9989989598</v>
      </c>
      <c r="G32" s="4">
        <v>10260793031</v>
      </c>
      <c r="I32" s="4">
        <v>-270803432</v>
      </c>
      <c r="K32" s="4">
        <v>145392</v>
      </c>
      <c r="M32" s="4">
        <v>9989989598</v>
      </c>
      <c r="O32" s="4">
        <v>10260793031</v>
      </c>
      <c r="Q32" s="4">
        <v>-270803432</v>
      </c>
    </row>
    <row r="33" spans="1:17" ht="19.5" thickBot="1" x14ac:dyDescent="0.3">
      <c r="A33" s="2" t="s">
        <v>71</v>
      </c>
      <c r="C33"/>
      <c r="E33" s="7">
        <f>SUM(E9:E32)</f>
        <v>171034904377</v>
      </c>
      <c r="G33" s="7">
        <f>SUM(G9:G32)</f>
        <v>181046699304</v>
      </c>
      <c r="I33" s="23">
        <f>SUM(I9:I32)</f>
        <v>-10011794922</v>
      </c>
      <c r="K33" s="7">
        <f>SUM(K9:K32)</f>
        <v>12936466</v>
      </c>
      <c r="M33" s="7">
        <f>SUM(M9:M32)</f>
        <v>171034904377</v>
      </c>
      <c r="O33" s="7">
        <f>SUM(O9:O32)</f>
        <v>181046699304</v>
      </c>
      <c r="Q33" s="23">
        <f>SUM(Q9:Q32)</f>
        <v>-10011794922</v>
      </c>
    </row>
    <row r="34" spans="1:17" ht="19.5" thickTop="1" x14ac:dyDescent="0.25"/>
  </sheetData>
  <sortState ref="A9:Q36">
    <sortCondition descending="1" ref="Q9:Q36"/>
  </sortState>
  <mergeCells count="15">
    <mergeCell ref="A4:Q4"/>
    <mergeCell ref="A3:Q3"/>
    <mergeCell ref="A2:Q2"/>
    <mergeCell ref="K8"/>
    <mergeCell ref="M8"/>
    <mergeCell ref="O8"/>
    <mergeCell ref="Q8"/>
    <mergeCell ref="K7:Q7"/>
    <mergeCell ref="A7:A8"/>
    <mergeCell ref="C8"/>
    <mergeCell ref="E8"/>
    <mergeCell ref="G8"/>
    <mergeCell ref="I8"/>
    <mergeCell ref="C7:I7"/>
    <mergeCell ref="A5:H5"/>
  </mergeCells>
  <pageMargins left="0.7" right="0.7" top="0.75" bottom="0.75" header="0.3" footer="0.3"/>
  <pageSetup scale="4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9"/>
  <sheetViews>
    <sheetView rightToLeft="1" view="pageBreakPreview" zoomScale="85" zoomScaleNormal="100" zoomScaleSheetLayoutView="85" workbookViewId="0">
      <selection activeCell="I18" sqref="I18"/>
    </sheetView>
  </sheetViews>
  <sheetFormatPr defaultRowHeight="18.75" x14ac:dyDescent="0.25"/>
  <cols>
    <col min="1" max="1" width="29.5703125" style="2" bestFit="1" customWidth="1"/>
    <col min="2" max="2" width="1" style="2" customWidth="1"/>
    <col min="3" max="3" width="11.28515625" style="2" bestFit="1" customWidth="1"/>
    <col min="4" max="4" width="1" style="2" customWidth="1"/>
    <col min="5" max="5" width="17" style="2" bestFit="1" customWidth="1"/>
    <col min="6" max="6" width="1" style="2" customWidth="1"/>
    <col min="7" max="7" width="16.7109375" style="2" bestFit="1" customWidth="1"/>
    <col min="8" max="8" width="1" style="2" customWidth="1"/>
    <col min="9" max="9" width="32.42578125" style="21" bestFit="1" customWidth="1"/>
    <col min="10" max="10" width="1" style="2" customWidth="1"/>
    <col min="11" max="11" width="12.7109375" style="2" bestFit="1" customWidth="1"/>
    <col min="12" max="12" width="1" style="2" customWidth="1"/>
    <col min="13" max="13" width="18.140625" style="2" bestFit="1" customWidth="1"/>
    <col min="14" max="14" width="1" style="2" customWidth="1"/>
    <col min="15" max="15" width="18.5703125" style="2" bestFit="1" customWidth="1"/>
    <col min="16" max="16" width="1" style="2" customWidth="1"/>
    <col min="17" max="17" width="32.42578125" style="21" bestFit="1" customWidth="1"/>
    <col min="18" max="18" width="1" style="2" customWidth="1"/>
    <col min="19" max="19" width="9.140625" style="2" customWidth="1"/>
    <col min="20" max="16384" width="9.140625" style="2"/>
  </cols>
  <sheetData>
    <row r="2" spans="1:17" ht="30" x14ac:dyDescent="0.25">
      <c r="A2" s="33" t="str">
        <f>سهام!A2</f>
        <v>صندوق سرمایه‌گذاری مشترک گنجینه ارمغان الماس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</row>
    <row r="3" spans="1:17" ht="30" x14ac:dyDescent="0.25">
      <c r="A3" s="33" t="s">
        <v>46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</row>
    <row r="4" spans="1:17" ht="30" x14ac:dyDescent="0.25">
      <c r="A4" s="33" t="str">
        <f>سهام!A4</f>
        <v>برای ماه منتهی به 1400/01/31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</row>
    <row r="5" spans="1:17" customFormat="1" ht="25.5" x14ac:dyDescent="0.25">
      <c r="A5" s="32" t="s">
        <v>91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22"/>
    </row>
    <row r="7" spans="1:17" ht="30" x14ac:dyDescent="0.25">
      <c r="A7" s="34" t="s">
        <v>1</v>
      </c>
      <c r="C7" s="35" t="s">
        <v>48</v>
      </c>
      <c r="D7" s="35" t="s">
        <v>48</v>
      </c>
      <c r="E7" s="35" t="s">
        <v>48</v>
      </c>
      <c r="F7" s="35" t="s">
        <v>48</v>
      </c>
      <c r="G7" s="35" t="s">
        <v>48</v>
      </c>
      <c r="H7" s="35" t="s">
        <v>48</v>
      </c>
      <c r="I7" s="35" t="s">
        <v>48</v>
      </c>
      <c r="K7" s="35" t="s">
        <v>49</v>
      </c>
      <c r="L7" s="35" t="s">
        <v>49</v>
      </c>
      <c r="M7" s="35" t="s">
        <v>49</v>
      </c>
      <c r="N7" s="35" t="s">
        <v>49</v>
      </c>
      <c r="O7" s="35" t="s">
        <v>49</v>
      </c>
      <c r="P7" s="35" t="s">
        <v>49</v>
      </c>
      <c r="Q7" s="35" t="s">
        <v>49</v>
      </c>
    </row>
    <row r="8" spans="1:17" ht="30" x14ac:dyDescent="0.25">
      <c r="A8" s="35" t="s">
        <v>1</v>
      </c>
      <c r="C8" s="35" t="s">
        <v>5</v>
      </c>
      <c r="D8" s="19"/>
      <c r="E8" s="35" t="s">
        <v>62</v>
      </c>
      <c r="F8" s="19"/>
      <c r="G8" s="35" t="s">
        <v>63</v>
      </c>
      <c r="H8" s="19"/>
      <c r="I8" s="49" t="s">
        <v>65</v>
      </c>
      <c r="K8" s="35" t="s">
        <v>5</v>
      </c>
      <c r="L8" s="19"/>
      <c r="M8" s="35" t="s">
        <v>62</v>
      </c>
      <c r="N8" s="19"/>
      <c r="O8" s="35" t="s">
        <v>63</v>
      </c>
      <c r="P8" s="19"/>
      <c r="Q8" s="49" t="s">
        <v>65</v>
      </c>
    </row>
    <row r="9" spans="1:17" ht="21" x14ac:dyDescent="0.25">
      <c r="A9" s="3" t="s">
        <v>132</v>
      </c>
      <c r="C9" s="4">
        <v>1850000</v>
      </c>
      <c r="E9" s="4">
        <v>15588029197</v>
      </c>
      <c r="G9" s="4">
        <v>14528040730</v>
      </c>
      <c r="I9" s="4">
        <v>1059988467</v>
      </c>
      <c r="K9" s="4">
        <v>1850000</v>
      </c>
      <c r="M9" s="4">
        <v>15588029197</v>
      </c>
      <c r="O9" s="4">
        <v>14528040730</v>
      </c>
      <c r="Q9" s="4">
        <v>1059988467</v>
      </c>
    </row>
    <row r="10" spans="1:17" ht="21" x14ac:dyDescent="0.25">
      <c r="A10" s="3" t="s">
        <v>138</v>
      </c>
      <c r="C10" s="4">
        <v>32000</v>
      </c>
      <c r="E10" s="4">
        <v>511280607</v>
      </c>
      <c r="G10" s="4">
        <v>506453884</v>
      </c>
      <c r="I10" s="4">
        <v>4826723</v>
      </c>
      <c r="K10" s="4">
        <v>32000</v>
      </c>
      <c r="M10" s="4">
        <v>511280607</v>
      </c>
      <c r="O10" s="4">
        <v>506453884</v>
      </c>
      <c r="Q10" s="4">
        <v>4826723</v>
      </c>
    </row>
    <row r="11" spans="1:17" ht="21" x14ac:dyDescent="0.25">
      <c r="A11" s="3" t="s">
        <v>118</v>
      </c>
      <c r="C11" s="4">
        <v>1555000</v>
      </c>
      <c r="E11" s="4">
        <v>18182099251</v>
      </c>
      <c r="G11" s="4">
        <v>18131621107</v>
      </c>
      <c r="I11" s="4">
        <v>50478144</v>
      </c>
      <c r="K11" s="4">
        <v>1555000</v>
      </c>
      <c r="M11" s="4">
        <v>18182099251</v>
      </c>
      <c r="O11" s="4">
        <v>18131621107</v>
      </c>
      <c r="Q11" s="4">
        <v>50478144</v>
      </c>
    </row>
    <row r="12" spans="1:17" ht="21" x14ac:dyDescent="0.25">
      <c r="A12" s="3" t="s">
        <v>127</v>
      </c>
      <c r="C12" s="4">
        <v>338070</v>
      </c>
      <c r="E12" s="4">
        <v>1024978383</v>
      </c>
      <c r="G12" s="4">
        <v>1051863053</v>
      </c>
      <c r="I12" s="4">
        <v>-26884670</v>
      </c>
      <c r="K12" s="4">
        <v>338070</v>
      </c>
      <c r="M12" s="4">
        <v>1024978383</v>
      </c>
      <c r="O12" s="4">
        <v>1051863053</v>
      </c>
      <c r="Q12" s="4">
        <v>-26884670</v>
      </c>
    </row>
    <row r="13" spans="1:17" ht="21" x14ac:dyDescent="0.25">
      <c r="A13" s="3" t="s">
        <v>133</v>
      </c>
      <c r="C13" s="4">
        <v>6000000</v>
      </c>
      <c r="E13" s="4">
        <v>18125603700</v>
      </c>
      <c r="G13" s="4">
        <v>17296470000</v>
      </c>
      <c r="I13" s="4">
        <v>829133700</v>
      </c>
      <c r="K13" s="4">
        <v>6000000</v>
      </c>
      <c r="M13" s="4">
        <v>18125603700</v>
      </c>
      <c r="O13" s="4">
        <v>17296470000</v>
      </c>
      <c r="Q13" s="4">
        <v>829133700</v>
      </c>
    </row>
    <row r="14" spans="1:17" ht="21" x14ac:dyDescent="0.25">
      <c r="A14" s="3" t="s">
        <v>111</v>
      </c>
      <c r="C14" s="4">
        <v>932569</v>
      </c>
      <c r="E14" s="4">
        <v>9255361824</v>
      </c>
      <c r="G14" s="4">
        <v>9214319688</v>
      </c>
      <c r="I14" s="4">
        <v>41042136</v>
      </c>
      <c r="K14" s="4">
        <v>932569</v>
      </c>
      <c r="M14" s="4">
        <v>9255361824</v>
      </c>
      <c r="O14" s="4">
        <v>9214319688</v>
      </c>
      <c r="Q14" s="4">
        <v>41042136</v>
      </c>
    </row>
    <row r="15" spans="1:17" ht="21" x14ac:dyDescent="0.25">
      <c r="A15" s="3" t="s">
        <v>108</v>
      </c>
      <c r="C15" s="4">
        <v>1380000</v>
      </c>
      <c r="E15" s="4">
        <v>19726325951</v>
      </c>
      <c r="G15" s="4">
        <v>20124144630</v>
      </c>
      <c r="I15" s="4">
        <v>-397818679</v>
      </c>
      <c r="K15" s="4">
        <v>1380000</v>
      </c>
      <c r="M15" s="4">
        <v>19726325951</v>
      </c>
      <c r="O15" s="4">
        <v>20124144630</v>
      </c>
      <c r="Q15" s="4">
        <v>-397818679</v>
      </c>
    </row>
    <row r="16" spans="1:17" ht="21" x14ac:dyDescent="0.25">
      <c r="A16" s="3" t="s">
        <v>105</v>
      </c>
      <c r="C16" s="4">
        <v>500000</v>
      </c>
      <c r="E16" s="4">
        <v>1267413756</v>
      </c>
      <c r="G16" s="4">
        <v>1332027003</v>
      </c>
      <c r="I16" s="4">
        <v>-64613247</v>
      </c>
      <c r="K16" s="4">
        <v>500000</v>
      </c>
      <c r="M16" s="4">
        <v>1267413756</v>
      </c>
      <c r="O16" s="4">
        <v>1332027003</v>
      </c>
      <c r="Q16" s="4">
        <v>-64613247</v>
      </c>
    </row>
    <row r="17" spans="1:17" ht="21" x14ac:dyDescent="0.25">
      <c r="A17" s="3" t="s">
        <v>110</v>
      </c>
      <c r="C17" s="4">
        <v>616000</v>
      </c>
      <c r="E17" s="4">
        <v>15730881160</v>
      </c>
      <c r="G17" s="4">
        <v>17818942613</v>
      </c>
      <c r="I17" s="4">
        <v>-2088061453</v>
      </c>
      <c r="K17" s="4">
        <v>616000</v>
      </c>
      <c r="M17" s="4">
        <v>15730881160</v>
      </c>
      <c r="O17" s="4">
        <v>17818942613</v>
      </c>
      <c r="Q17" s="4">
        <v>-2088061453</v>
      </c>
    </row>
    <row r="18" spans="1:17" ht="19.5" thickBot="1" x14ac:dyDescent="0.3">
      <c r="A18" s="2" t="s">
        <v>71</v>
      </c>
      <c r="C18" s="7">
        <f>SUM(C9:C17)</f>
        <v>13203639</v>
      </c>
      <c r="E18" s="7">
        <f>SUM(E9:E17)</f>
        <v>99411973829</v>
      </c>
      <c r="G18" s="7">
        <f>SUM(G9:G17)</f>
        <v>100003882708</v>
      </c>
      <c r="I18" s="23">
        <f>SUM(I9:I17)</f>
        <v>-591908879</v>
      </c>
      <c r="K18" s="7">
        <f>SUM(K9:K17)</f>
        <v>13203639</v>
      </c>
      <c r="M18" s="7">
        <f>SUM(M9:M17)</f>
        <v>99411973829</v>
      </c>
      <c r="O18" s="7">
        <f>SUM(O9:O17)</f>
        <v>100003882708</v>
      </c>
      <c r="Q18" s="23">
        <f>SUM(Q9:Q17)</f>
        <v>-591908879</v>
      </c>
    </row>
    <row r="19" spans="1:17" ht="19.5" thickTop="1" x14ac:dyDescent="0.25"/>
  </sheetData>
  <sortState ref="A9:Q42">
    <sortCondition descending="1" ref="Q9:Q42"/>
  </sortState>
  <mergeCells count="16">
    <mergeCell ref="A4:Q4"/>
    <mergeCell ref="A3:Q3"/>
    <mergeCell ref="A2:Q2"/>
    <mergeCell ref="K8"/>
    <mergeCell ref="M8"/>
    <mergeCell ref="O8"/>
    <mergeCell ref="Q8"/>
    <mergeCell ref="K7:Q7"/>
    <mergeCell ref="A7:A8"/>
    <mergeCell ref="C8"/>
    <mergeCell ref="E8"/>
    <mergeCell ref="G8"/>
    <mergeCell ref="I8"/>
    <mergeCell ref="C7:I7"/>
    <mergeCell ref="A5:H5"/>
    <mergeCell ref="I5:P5"/>
  </mergeCells>
  <pageMargins left="0.7" right="0.7" top="0.75" bottom="0.75" header="0.3" footer="0.3"/>
  <pageSetup scale="2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37"/>
  <sheetViews>
    <sheetView rightToLeft="1" view="pageBreakPreview" zoomScale="70" zoomScaleNormal="100" zoomScaleSheetLayoutView="70" workbookViewId="0">
      <selection activeCell="A36" sqref="A36:XFD130"/>
    </sheetView>
  </sheetViews>
  <sheetFormatPr defaultRowHeight="18.75" x14ac:dyDescent="0.25"/>
  <cols>
    <col min="1" max="1" width="32.28515625" style="2" bestFit="1" customWidth="1"/>
    <col min="2" max="2" width="1" style="2" customWidth="1"/>
    <col min="3" max="3" width="21.28515625" style="21" bestFit="1" customWidth="1"/>
    <col min="4" max="4" width="1" style="21" customWidth="1"/>
    <col min="5" max="5" width="22.7109375" style="21" bestFit="1" customWidth="1"/>
    <col min="6" max="6" width="1" style="21" customWidth="1"/>
    <col min="7" max="7" width="19.7109375" style="21" bestFit="1" customWidth="1"/>
    <col min="8" max="8" width="1" style="21" customWidth="1"/>
    <col min="9" max="9" width="21" style="21" bestFit="1" customWidth="1"/>
    <col min="10" max="10" width="1" style="2" customWidth="1"/>
    <col min="11" max="11" width="25.7109375" style="2" bestFit="1" customWidth="1"/>
    <col min="12" max="12" width="1" style="2" customWidth="1"/>
    <col min="13" max="13" width="21.28515625" style="2" bestFit="1" customWidth="1"/>
    <col min="14" max="14" width="1" style="2" customWidth="1"/>
    <col min="15" max="15" width="22.7109375" style="2" bestFit="1" customWidth="1"/>
    <col min="16" max="16" width="1" style="2" customWidth="1"/>
    <col min="17" max="17" width="17.28515625" style="2" bestFit="1" customWidth="1"/>
    <col min="18" max="18" width="1" style="2" customWidth="1"/>
    <col min="19" max="19" width="19.140625" style="21" customWidth="1"/>
    <col min="20" max="20" width="1" style="2" customWidth="1"/>
    <col min="21" max="21" width="25.7109375" style="2" bestFit="1" customWidth="1"/>
    <col min="22" max="22" width="1" style="2" customWidth="1"/>
    <col min="23" max="23" width="9.140625" style="2" customWidth="1"/>
    <col min="24" max="16384" width="9.140625" style="2"/>
  </cols>
  <sheetData>
    <row r="2" spans="1:21" ht="30" x14ac:dyDescent="0.25">
      <c r="A2" s="33" t="str">
        <f>سهام!A2</f>
        <v>صندوق سرمایه‌گذاری مشترک گنجینه ارمغان الماس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</row>
    <row r="3" spans="1:21" ht="30" x14ac:dyDescent="0.25">
      <c r="A3" s="33" t="s">
        <v>46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</row>
    <row r="4" spans="1:21" ht="30" x14ac:dyDescent="0.25">
      <c r="A4" s="33" t="str">
        <f>سهام!A4</f>
        <v>برای ماه منتهی به 1400/01/31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</row>
    <row r="5" spans="1:21" s="14" customFormat="1" ht="25.5" x14ac:dyDescent="0.4">
      <c r="A5" s="32" t="s">
        <v>92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</row>
    <row r="7" spans="1:21" ht="30.75" thickBot="1" x14ac:dyDescent="0.3">
      <c r="A7" s="34" t="s">
        <v>1</v>
      </c>
      <c r="C7" s="39" t="s">
        <v>48</v>
      </c>
      <c r="D7" s="39" t="s">
        <v>48</v>
      </c>
      <c r="E7" s="39" t="s">
        <v>48</v>
      </c>
      <c r="F7" s="39" t="s">
        <v>48</v>
      </c>
      <c r="G7" s="39" t="s">
        <v>48</v>
      </c>
      <c r="H7" s="39" t="s">
        <v>48</v>
      </c>
      <c r="I7" s="39" t="s">
        <v>48</v>
      </c>
      <c r="J7" s="39" t="s">
        <v>48</v>
      </c>
      <c r="K7" s="39" t="s">
        <v>48</v>
      </c>
      <c r="M7" s="39" t="s">
        <v>49</v>
      </c>
      <c r="N7" s="39" t="s">
        <v>49</v>
      </c>
      <c r="O7" s="39" t="s">
        <v>49</v>
      </c>
      <c r="P7" s="39" t="s">
        <v>49</v>
      </c>
      <c r="Q7" s="39" t="s">
        <v>49</v>
      </c>
      <c r="R7" s="39" t="s">
        <v>49</v>
      </c>
      <c r="S7" s="39" t="s">
        <v>49</v>
      </c>
      <c r="T7" s="39" t="s">
        <v>49</v>
      </c>
      <c r="U7" s="39" t="s">
        <v>49</v>
      </c>
    </row>
    <row r="8" spans="1:21" ht="30.75" thickBot="1" x14ac:dyDescent="0.3">
      <c r="A8" s="39" t="s">
        <v>1</v>
      </c>
      <c r="C8" s="45" t="s">
        <v>66</v>
      </c>
      <c r="D8" s="25"/>
      <c r="E8" s="45" t="s">
        <v>67</v>
      </c>
      <c r="F8" s="25"/>
      <c r="G8" s="45" t="s">
        <v>68</v>
      </c>
      <c r="H8" s="25"/>
      <c r="I8" s="45" t="s">
        <v>39</v>
      </c>
      <c r="J8" s="12"/>
      <c r="K8" s="38" t="s">
        <v>69</v>
      </c>
      <c r="M8" s="38" t="s">
        <v>66</v>
      </c>
      <c r="N8" s="12"/>
      <c r="O8" s="38" t="s">
        <v>67</v>
      </c>
      <c r="P8" s="12"/>
      <c r="Q8" s="38" t="s">
        <v>68</v>
      </c>
      <c r="R8" s="12"/>
      <c r="S8" s="45" t="s">
        <v>39</v>
      </c>
      <c r="T8" s="12"/>
      <c r="U8" s="38" t="s">
        <v>69</v>
      </c>
    </row>
    <row r="9" spans="1:21" ht="21" x14ac:dyDescent="0.25">
      <c r="A9" s="3" t="s">
        <v>132</v>
      </c>
      <c r="C9" s="4">
        <v>0</v>
      </c>
      <c r="D9" s="2"/>
      <c r="E9" s="4">
        <v>529629820</v>
      </c>
      <c r="F9" s="2"/>
      <c r="G9" s="4">
        <v>1059988467</v>
      </c>
      <c r="H9" s="2"/>
      <c r="I9" s="4">
        <v>1589618287</v>
      </c>
      <c r="K9" s="4" t="s">
        <v>174</v>
      </c>
      <c r="M9" s="4">
        <v>0</v>
      </c>
      <c r="O9" s="4">
        <v>529629820</v>
      </c>
      <c r="Q9" s="4">
        <v>1059988467</v>
      </c>
      <c r="R9" s="3"/>
      <c r="S9" s="2">
        <v>1589618287</v>
      </c>
      <c r="T9" s="4"/>
      <c r="U9" s="2" t="s">
        <v>174</v>
      </c>
    </row>
    <row r="10" spans="1:21" ht="21" x14ac:dyDescent="0.25">
      <c r="A10" s="3" t="s">
        <v>138</v>
      </c>
      <c r="C10" s="4">
        <v>0</v>
      </c>
      <c r="D10" s="2"/>
      <c r="E10" s="4">
        <v>572846529</v>
      </c>
      <c r="F10" s="2"/>
      <c r="G10" s="4">
        <v>4826723</v>
      </c>
      <c r="H10" s="2"/>
      <c r="I10" s="4">
        <v>577673252</v>
      </c>
      <c r="K10" s="4" t="s">
        <v>175</v>
      </c>
      <c r="M10" s="4">
        <v>0</v>
      </c>
      <c r="O10" s="4">
        <v>572846529</v>
      </c>
      <c r="Q10" s="4">
        <v>4826723</v>
      </c>
      <c r="R10" s="3"/>
      <c r="S10" s="2">
        <v>577673252</v>
      </c>
      <c r="T10" s="4"/>
      <c r="U10" s="2" t="s">
        <v>175</v>
      </c>
    </row>
    <row r="11" spans="1:21" ht="21" x14ac:dyDescent="0.25">
      <c r="A11" s="3" t="s">
        <v>118</v>
      </c>
      <c r="C11" s="4">
        <v>0</v>
      </c>
      <c r="D11" s="2"/>
      <c r="E11" s="4">
        <v>0</v>
      </c>
      <c r="F11" s="2"/>
      <c r="G11" s="4">
        <v>50478144</v>
      </c>
      <c r="H11" s="2"/>
      <c r="I11" s="4">
        <v>50478144</v>
      </c>
      <c r="K11" s="4" t="s">
        <v>176</v>
      </c>
      <c r="M11" s="4">
        <v>0</v>
      </c>
      <c r="O11" s="4">
        <v>0</v>
      </c>
      <c r="Q11" s="4">
        <v>50478144</v>
      </c>
      <c r="R11" s="3"/>
      <c r="S11" s="2">
        <v>50478144</v>
      </c>
      <c r="T11" s="4"/>
      <c r="U11" s="2" t="s">
        <v>176</v>
      </c>
    </row>
    <row r="12" spans="1:21" ht="21" x14ac:dyDescent="0.25">
      <c r="A12" s="3" t="s">
        <v>127</v>
      </c>
      <c r="C12" s="4">
        <v>0</v>
      </c>
      <c r="D12" s="2"/>
      <c r="E12" s="4">
        <v>0</v>
      </c>
      <c r="F12" s="2"/>
      <c r="G12" s="4">
        <v>-26884670</v>
      </c>
      <c r="H12" s="2"/>
      <c r="I12" s="4">
        <v>-26884670</v>
      </c>
      <c r="K12" s="4" t="s">
        <v>140</v>
      </c>
      <c r="M12" s="4">
        <v>0</v>
      </c>
      <c r="O12" s="4">
        <v>0</v>
      </c>
      <c r="Q12" s="4">
        <v>-26884670</v>
      </c>
      <c r="R12" s="3"/>
      <c r="S12" s="2">
        <v>-26884670</v>
      </c>
      <c r="T12" s="4"/>
      <c r="U12" s="2" t="s">
        <v>140</v>
      </c>
    </row>
    <row r="13" spans="1:21" ht="21" x14ac:dyDescent="0.25">
      <c r="A13" s="3" t="s">
        <v>133</v>
      </c>
      <c r="C13" s="4">
        <v>0</v>
      </c>
      <c r="D13" s="2"/>
      <c r="E13" s="4">
        <v>0</v>
      </c>
      <c r="F13" s="2"/>
      <c r="G13" s="4">
        <v>829133700</v>
      </c>
      <c r="H13" s="2"/>
      <c r="I13" s="4">
        <v>829133700</v>
      </c>
      <c r="K13" s="4" t="s">
        <v>177</v>
      </c>
      <c r="M13" s="4">
        <v>0</v>
      </c>
      <c r="O13" s="4">
        <v>0</v>
      </c>
      <c r="Q13" s="4">
        <v>829133700</v>
      </c>
      <c r="R13" s="3"/>
      <c r="S13" s="2">
        <v>829133700</v>
      </c>
      <c r="T13" s="4"/>
      <c r="U13" s="2" t="s">
        <v>177</v>
      </c>
    </row>
    <row r="14" spans="1:21" ht="21" x14ac:dyDescent="0.25">
      <c r="A14" s="3" t="s">
        <v>111</v>
      </c>
      <c r="C14" s="4">
        <v>0</v>
      </c>
      <c r="D14" s="2"/>
      <c r="E14" s="4">
        <v>-421095848</v>
      </c>
      <c r="F14" s="2"/>
      <c r="G14" s="4">
        <v>41042136</v>
      </c>
      <c r="H14" s="2"/>
      <c r="I14" s="4">
        <v>-380053712</v>
      </c>
      <c r="K14" s="4" t="s">
        <v>178</v>
      </c>
      <c r="M14" s="4">
        <v>0</v>
      </c>
      <c r="O14" s="4">
        <v>-421095848</v>
      </c>
      <c r="Q14" s="4">
        <v>41042136</v>
      </c>
      <c r="R14" s="3"/>
      <c r="S14" s="2">
        <v>-380053712</v>
      </c>
      <c r="T14" s="4"/>
      <c r="U14" s="2" t="s">
        <v>178</v>
      </c>
    </row>
    <row r="15" spans="1:21" ht="21" x14ac:dyDescent="0.25">
      <c r="A15" s="3" t="s">
        <v>108</v>
      </c>
      <c r="C15" s="4">
        <v>0</v>
      </c>
      <c r="D15" s="2"/>
      <c r="E15" s="4">
        <v>-492080817</v>
      </c>
      <c r="F15" s="2"/>
      <c r="G15" s="4">
        <v>-397818679</v>
      </c>
      <c r="H15" s="2"/>
      <c r="I15" s="4">
        <v>-889899496</v>
      </c>
      <c r="K15" s="4" t="s">
        <v>179</v>
      </c>
      <c r="M15" s="4">
        <v>0</v>
      </c>
      <c r="O15" s="4">
        <v>-492080817</v>
      </c>
      <c r="Q15" s="4">
        <v>-397818679</v>
      </c>
      <c r="R15" s="3"/>
      <c r="S15" s="2">
        <v>-889899496</v>
      </c>
      <c r="T15" s="4"/>
      <c r="U15" s="2" t="s">
        <v>179</v>
      </c>
    </row>
    <row r="16" spans="1:21" ht="21" x14ac:dyDescent="0.25">
      <c r="A16" s="3" t="s">
        <v>105</v>
      </c>
      <c r="C16" s="4">
        <v>0</v>
      </c>
      <c r="D16" s="2"/>
      <c r="E16" s="4">
        <v>-858859197</v>
      </c>
      <c r="F16" s="2"/>
      <c r="G16" s="4">
        <v>-64613247</v>
      </c>
      <c r="H16" s="2"/>
      <c r="I16" s="4">
        <v>-923472444</v>
      </c>
      <c r="K16" s="4" t="s">
        <v>180</v>
      </c>
      <c r="M16" s="4">
        <v>0</v>
      </c>
      <c r="O16" s="4">
        <v>-858859197</v>
      </c>
      <c r="Q16" s="4">
        <v>-64613247</v>
      </c>
      <c r="R16" s="3"/>
      <c r="S16" s="2">
        <v>-923472444</v>
      </c>
      <c r="T16" s="4"/>
      <c r="U16" s="2" t="s">
        <v>180</v>
      </c>
    </row>
    <row r="17" spans="1:21" ht="21" x14ac:dyDescent="0.25">
      <c r="A17" s="3" t="s">
        <v>110</v>
      </c>
      <c r="C17" s="4">
        <v>0</v>
      </c>
      <c r="D17" s="2"/>
      <c r="E17" s="4">
        <v>-1038742555</v>
      </c>
      <c r="F17" s="2"/>
      <c r="G17" s="4">
        <v>-2088061453</v>
      </c>
      <c r="H17" s="2"/>
      <c r="I17" s="4">
        <v>-3126804008</v>
      </c>
      <c r="K17" s="4" t="s">
        <v>181</v>
      </c>
      <c r="M17" s="4">
        <v>0</v>
      </c>
      <c r="O17" s="4">
        <v>-1038742555</v>
      </c>
      <c r="Q17" s="4">
        <v>-2088061453</v>
      </c>
      <c r="R17" s="3"/>
      <c r="S17" s="2">
        <v>-3126804008</v>
      </c>
      <c r="T17" s="4"/>
      <c r="U17" s="2" t="s">
        <v>181</v>
      </c>
    </row>
    <row r="18" spans="1:21" ht="21" x14ac:dyDescent="0.25">
      <c r="A18" s="3" t="s">
        <v>157</v>
      </c>
      <c r="C18" s="4">
        <v>0</v>
      </c>
      <c r="D18" s="2"/>
      <c r="E18" s="4">
        <v>-238780038</v>
      </c>
      <c r="F18" s="2"/>
      <c r="G18" s="4">
        <v>0</v>
      </c>
      <c r="H18" s="2"/>
      <c r="I18" s="4">
        <v>-238780038</v>
      </c>
      <c r="K18" s="4" t="s">
        <v>182</v>
      </c>
      <c r="M18" s="4">
        <v>0</v>
      </c>
      <c r="O18" s="4">
        <v>-238780038</v>
      </c>
      <c r="Q18" s="4">
        <v>0</v>
      </c>
      <c r="R18" s="3"/>
      <c r="S18" s="2">
        <v>-238780038</v>
      </c>
      <c r="T18" s="4"/>
      <c r="U18" s="2" t="s">
        <v>182</v>
      </c>
    </row>
    <row r="19" spans="1:21" ht="21" x14ac:dyDescent="0.25">
      <c r="A19" s="3" t="s">
        <v>102</v>
      </c>
      <c r="C19" s="4">
        <v>0</v>
      </c>
      <c r="D19" s="2"/>
      <c r="E19" s="4">
        <v>31576432</v>
      </c>
      <c r="F19" s="2"/>
      <c r="G19" s="4">
        <v>0</v>
      </c>
      <c r="H19" s="2"/>
      <c r="I19" s="4">
        <v>31576432</v>
      </c>
      <c r="K19" s="4" t="s">
        <v>183</v>
      </c>
      <c r="M19" s="4">
        <v>0</v>
      </c>
      <c r="O19" s="4">
        <v>31576432</v>
      </c>
      <c r="Q19" s="4">
        <v>0</v>
      </c>
      <c r="R19" s="3"/>
      <c r="S19" s="2">
        <v>31576432</v>
      </c>
      <c r="T19" s="4"/>
      <c r="U19" s="2" t="s">
        <v>183</v>
      </c>
    </row>
    <row r="20" spans="1:21" ht="21" x14ac:dyDescent="0.25">
      <c r="A20" s="3" t="s">
        <v>137</v>
      </c>
      <c r="C20" s="4">
        <v>0</v>
      </c>
      <c r="D20" s="2"/>
      <c r="E20" s="4">
        <v>-413407757</v>
      </c>
      <c r="F20" s="2"/>
      <c r="G20" s="4">
        <v>0</v>
      </c>
      <c r="H20" s="2"/>
      <c r="I20" s="4">
        <v>-413407757</v>
      </c>
      <c r="K20" s="4" t="s">
        <v>184</v>
      </c>
      <c r="M20" s="4">
        <v>0</v>
      </c>
      <c r="O20" s="4">
        <v>-413407757</v>
      </c>
      <c r="Q20" s="4">
        <v>0</v>
      </c>
      <c r="R20" s="3"/>
      <c r="S20" s="2">
        <v>-413407757</v>
      </c>
      <c r="T20" s="4"/>
      <c r="U20" s="2" t="s">
        <v>184</v>
      </c>
    </row>
    <row r="21" spans="1:21" ht="21" x14ac:dyDescent="0.25">
      <c r="A21" s="3" t="s">
        <v>139</v>
      </c>
      <c r="C21" s="4">
        <v>0</v>
      </c>
      <c r="D21" s="2"/>
      <c r="E21" s="4">
        <v>-125590024</v>
      </c>
      <c r="F21" s="2"/>
      <c r="G21" s="4">
        <v>0</v>
      </c>
      <c r="H21" s="2"/>
      <c r="I21" s="4">
        <v>-125590024</v>
      </c>
      <c r="K21" s="4" t="s">
        <v>185</v>
      </c>
      <c r="M21" s="4">
        <v>0</v>
      </c>
      <c r="O21" s="4">
        <v>-125590024</v>
      </c>
      <c r="Q21" s="4">
        <v>0</v>
      </c>
      <c r="R21" s="3"/>
      <c r="S21" s="2">
        <v>-125590024</v>
      </c>
      <c r="T21" s="4"/>
      <c r="U21" s="2" t="s">
        <v>185</v>
      </c>
    </row>
    <row r="22" spans="1:21" ht="21" x14ac:dyDescent="0.25">
      <c r="A22" s="3" t="s">
        <v>112</v>
      </c>
      <c r="C22" s="4">
        <v>0</v>
      </c>
      <c r="D22" s="2"/>
      <c r="E22" s="4">
        <v>-877036253</v>
      </c>
      <c r="F22" s="2"/>
      <c r="G22" s="4">
        <v>0</v>
      </c>
      <c r="H22" s="2"/>
      <c r="I22" s="4">
        <v>-877036253</v>
      </c>
      <c r="K22" s="4" t="s">
        <v>186</v>
      </c>
      <c r="M22" s="4">
        <v>0</v>
      </c>
      <c r="O22" s="4">
        <v>-877036253</v>
      </c>
      <c r="Q22" s="4">
        <v>0</v>
      </c>
      <c r="R22" s="3"/>
      <c r="S22" s="2">
        <v>-877036253</v>
      </c>
      <c r="T22" s="4"/>
      <c r="U22" s="2" t="s">
        <v>186</v>
      </c>
    </row>
    <row r="23" spans="1:21" ht="21" x14ac:dyDescent="0.25">
      <c r="A23" s="3" t="s">
        <v>129</v>
      </c>
      <c r="C23" s="4">
        <v>0</v>
      </c>
      <c r="D23" s="2"/>
      <c r="E23" s="4">
        <v>-8934585</v>
      </c>
      <c r="F23" s="2"/>
      <c r="G23" s="4">
        <v>0</v>
      </c>
      <c r="H23" s="2"/>
      <c r="I23" s="4">
        <v>-8934585</v>
      </c>
      <c r="K23" s="4" t="s">
        <v>142</v>
      </c>
      <c r="M23" s="4">
        <v>0</v>
      </c>
      <c r="O23" s="4">
        <v>-8934585</v>
      </c>
      <c r="Q23" s="4">
        <v>0</v>
      </c>
      <c r="R23" s="3"/>
      <c r="S23" s="2">
        <v>-8934585</v>
      </c>
      <c r="T23" s="4"/>
      <c r="U23" s="2" t="s">
        <v>142</v>
      </c>
    </row>
    <row r="24" spans="1:21" ht="21" x14ac:dyDescent="0.25">
      <c r="A24" s="3" t="s">
        <v>168</v>
      </c>
      <c r="C24" s="4">
        <v>0</v>
      </c>
      <c r="D24" s="2"/>
      <c r="E24" s="4">
        <v>-593730811</v>
      </c>
      <c r="F24" s="2"/>
      <c r="G24" s="4">
        <v>0</v>
      </c>
      <c r="H24" s="2"/>
      <c r="I24" s="4">
        <v>-593730811</v>
      </c>
      <c r="K24" s="4" t="s">
        <v>187</v>
      </c>
      <c r="M24" s="4">
        <v>0</v>
      </c>
      <c r="O24" s="4">
        <v>-593730811</v>
      </c>
      <c r="Q24" s="4">
        <v>0</v>
      </c>
      <c r="R24" s="3"/>
      <c r="S24" s="2">
        <v>-593730811</v>
      </c>
      <c r="T24" s="4"/>
      <c r="U24" s="2" t="s">
        <v>187</v>
      </c>
    </row>
    <row r="25" spans="1:21" ht="21" x14ac:dyDescent="0.25">
      <c r="A25" s="3" t="s">
        <v>160</v>
      </c>
      <c r="C25" s="4">
        <v>0</v>
      </c>
      <c r="D25" s="2"/>
      <c r="E25" s="4">
        <v>-1142737943</v>
      </c>
      <c r="F25" s="2"/>
      <c r="G25" s="4">
        <v>0</v>
      </c>
      <c r="H25" s="2"/>
      <c r="I25" s="4">
        <v>-1142737943</v>
      </c>
      <c r="K25" s="4" t="s">
        <v>188</v>
      </c>
      <c r="M25" s="4">
        <v>0</v>
      </c>
      <c r="O25" s="4">
        <v>-1142737943</v>
      </c>
      <c r="Q25" s="4">
        <v>0</v>
      </c>
      <c r="R25" s="3"/>
      <c r="S25" s="2">
        <v>-1142737943</v>
      </c>
      <c r="T25" s="4"/>
      <c r="U25" s="2" t="s">
        <v>188</v>
      </c>
    </row>
    <row r="26" spans="1:21" ht="21" x14ac:dyDescent="0.25">
      <c r="A26" s="3" t="s">
        <v>161</v>
      </c>
      <c r="C26" s="4">
        <v>0</v>
      </c>
      <c r="D26" s="2"/>
      <c r="E26" s="4">
        <v>814859271</v>
      </c>
      <c r="F26" s="2"/>
      <c r="G26" s="4">
        <v>0</v>
      </c>
      <c r="H26" s="2"/>
      <c r="I26" s="4">
        <v>814859271</v>
      </c>
      <c r="K26" s="4" t="s">
        <v>189</v>
      </c>
      <c r="M26" s="4">
        <v>0</v>
      </c>
      <c r="O26" s="4">
        <v>814859271</v>
      </c>
      <c r="Q26" s="4">
        <v>0</v>
      </c>
      <c r="R26" s="3"/>
      <c r="S26" s="2">
        <v>814859271</v>
      </c>
      <c r="T26" s="4"/>
      <c r="U26" s="2" t="s">
        <v>189</v>
      </c>
    </row>
    <row r="27" spans="1:21" ht="21" x14ac:dyDescent="0.25">
      <c r="A27" s="3" t="s">
        <v>114</v>
      </c>
      <c r="C27" s="4">
        <v>0</v>
      </c>
      <c r="D27" s="2"/>
      <c r="E27" s="4">
        <v>-1621295550</v>
      </c>
      <c r="F27" s="2"/>
      <c r="G27" s="4">
        <v>0</v>
      </c>
      <c r="H27" s="2"/>
      <c r="I27" s="4">
        <v>-1621295550</v>
      </c>
      <c r="K27" s="4" t="s">
        <v>190</v>
      </c>
      <c r="M27" s="4">
        <v>0</v>
      </c>
      <c r="O27" s="4">
        <v>-1621295550</v>
      </c>
      <c r="Q27" s="4">
        <v>0</v>
      </c>
      <c r="R27" s="3"/>
      <c r="S27" s="2">
        <v>-1621295550</v>
      </c>
      <c r="T27" s="4"/>
      <c r="U27" s="2" t="s">
        <v>190</v>
      </c>
    </row>
    <row r="28" spans="1:21" ht="21" x14ac:dyDescent="0.25">
      <c r="A28" s="3" t="s">
        <v>113</v>
      </c>
      <c r="C28" s="4">
        <v>0</v>
      </c>
      <c r="D28" s="2"/>
      <c r="E28" s="4">
        <v>-593719898</v>
      </c>
      <c r="F28" s="2"/>
      <c r="G28" s="4">
        <v>0</v>
      </c>
      <c r="H28" s="2"/>
      <c r="I28" s="4">
        <v>-593719898</v>
      </c>
      <c r="K28" s="4" t="s">
        <v>187</v>
      </c>
      <c r="M28" s="4">
        <v>0</v>
      </c>
      <c r="O28" s="4">
        <v>-593719898</v>
      </c>
      <c r="Q28" s="4">
        <v>0</v>
      </c>
      <c r="R28" s="3"/>
      <c r="S28" s="2">
        <v>-593719898</v>
      </c>
      <c r="T28" s="4"/>
      <c r="U28" s="2" t="s">
        <v>187</v>
      </c>
    </row>
    <row r="29" spans="1:21" ht="21" x14ac:dyDescent="0.25">
      <c r="A29" s="3" t="s">
        <v>120</v>
      </c>
      <c r="C29" s="4">
        <v>0</v>
      </c>
      <c r="D29" s="2"/>
      <c r="E29" s="4">
        <v>-428405375</v>
      </c>
      <c r="F29" s="2"/>
      <c r="G29" s="4">
        <v>0</v>
      </c>
      <c r="H29" s="2"/>
      <c r="I29" s="4">
        <v>-428405375</v>
      </c>
      <c r="K29" s="4" t="s">
        <v>191</v>
      </c>
      <c r="M29" s="4">
        <v>0</v>
      </c>
      <c r="O29" s="4">
        <v>-428405375</v>
      </c>
      <c r="Q29" s="4">
        <v>0</v>
      </c>
      <c r="R29" s="3"/>
      <c r="S29" s="2">
        <v>-428405375</v>
      </c>
      <c r="T29" s="4"/>
      <c r="U29" s="2" t="s">
        <v>191</v>
      </c>
    </row>
    <row r="30" spans="1:21" ht="21" x14ac:dyDescent="0.25">
      <c r="A30" s="3" t="s">
        <v>130</v>
      </c>
      <c r="C30" s="4">
        <v>0</v>
      </c>
      <c r="D30" s="2"/>
      <c r="E30" s="4">
        <v>-1101466471</v>
      </c>
      <c r="F30" s="2"/>
      <c r="G30" s="4">
        <v>0</v>
      </c>
      <c r="H30" s="2"/>
      <c r="I30" s="4">
        <v>-1101466471</v>
      </c>
      <c r="K30" s="4" t="s">
        <v>192</v>
      </c>
      <c r="M30" s="4">
        <v>0</v>
      </c>
      <c r="O30" s="4">
        <v>-1101466471</v>
      </c>
      <c r="Q30" s="4">
        <v>0</v>
      </c>
      <c r="R30" s="3"/>
      <c r="S30" s="2">
        <v>-1101466471</v>
      </c>
      <c r="T30" s="4"/>
      <c r="U30" s="2" t="s">
        <v>192</v>
      </c>
    </row>
    <row r="31" spans="1:21" ht="21" x14ac:dyDescent="0.25">
      <c r="A31" s="3" t="s">
        <v>126</v>
      </c>
      <c r="C31" s="4">
        <v>0</v>
      </c>
      <c r="D31" s="2"/>
      <c r="E31" s="4">
        <v>-406996311</v>
      </c>
      <c r="F31" s="2"/>
      <c r="G31" s="4">
        <v>0</v>
      </c>
      <c r="H31" s="2"/>
      <c r="I31" s="4">
        <v>-406996311</v>
      </c>
      <c r="K31" s="4" t="s">
        <v>193</v>
      </c>
      <c r="M31" s="4">
        <v>0</v>
      </c>
      <c r="O31" s="4">
        <v>-406996311</v>
      </c>
      <c r="Q31" s="4">
        <v>0</v>
      </c>
      <c r="R31" s="3"/>
      <c r="S31" s="2">
        <v>-406996311</v>
      </c>
      <c r="T31" s="4"/>
      <c r="U31" s="2" t="s">
        <v>193</v>
      </c>
    </row>
    <row r="32" spans="1:21" ht="21" x14ac:dyDescent="0.25">
      <c r="A32" s="3" t="s">
        <v>163</v>
      </c>
      <c r="C32" s="4">
        <v>0</v>
      </c>
      <c r="D32" s="2"/>
      <c r="E32" s="4">
        <v>-341480021</v>
      </c>
      <c r="F32" s="2"/>
      <c r="G32" s="4">
        <v>0</v>
      </c>
      <c r="H32" s="2"/>
      <c r="I32" s="4">
        <v>-341480021</v>
      </c>
      <c r="K32" s="4" t="s">
        <v>136</v>
      </c>
      <c r="M32" s="4">
        <v>0</v>
      </c>
      <c r="O32" s="4">
        <v>-341480021</v>
      </c>
      <c r="Q32" s="4">
        <v>0</v>
      </c>
      <c r="R32" s="3"/>
      <c r="S32" s="2">
        <v>-341480021</v>
      </c>
      <c r="T32" s="4"/>
      <c r="U32" s="2" t="s">
        <v>136</v>
      </c>
    </row>
    <row r="33" spans="1:21" ht="21" x14ac:dyDescent="0.25">
      <c r="A33" s="3" t="s">
        <v>109</v>
      </c>
      <c r="C33" s="4">
        <v>0</v>
      </c>
      <c r="D33" s="2"/>
      <c r="E33" s="4">
        <v>-258453000</v>
      </c>
      <c r="F33" s="2"/>
      <c r="G33" s="4">
        <v>0</v>
      </c>
      <c r="H33" s="2"/>
      <c r="I33" s="4">
        <v>-258453000</v>
      </c>
      <c r="K33" s="4" t="s">
        <v>194</v>
      </c>
      <c r="M33" s="4">
        <v>0</v>
      </c>
      <c r="O33" s="4">
        <v>-258453000</v>
      </c>
      <c r="Q33" s="4">
        <v>0</v>
      </c>
      <c r="R33" s="3"/>
      <c r="S33" s="2">
        <v>-258453000</v>
      </c>
      <c r="T33" s="4"/>
      <c r="U33" s="2" t="s">
        <v>194</v>
      </c>
    </row>
    <row r="34" spans="1:21" ht="21" x14ac:dyDescent="0.25">
      <c r="A34" s="3" t="s">
        <v>165</v>
      </c>
      <c r="C34" s="4">
        <v>0</v>
      </c>
      <c r="D34" s="2"/>
      <c r="E34" s="4">
        <v>-727091088</v>
      </c>
      <c r="F34" s="2"/>
      <c r="G34" s="4">
        <v>0</v>
      </c>
      <c r="H34" s="2"/>
      <c r="I34" s="4">
        <v>-727091088</v>
      </c>
      <c r="K34" s="4" t="s">
        <v>195</v>
      </c>
      <c r="M34" s="4">
        <v>0</v>
      </c>
      <c r="O34" s="4">
        <v>-727091088</v>
      </c>
      <c r="Q34" s="4">
        <v>0</v>
      </c>
      <c r="R34" s="3"/>
      <c r="S34" s="2">
        <v>-727091088</v>
      </c>
      <c r="T34" s="4"/>
      <c r="U34" s="2" t="s">
        <v>195</v>
      </c>
    </row>
    <row r="35" spans="1:21" ht="21" x14ac:dyDescent="0.25">
      <c r="A35" s="3" t="s">
        <v>128</v>
      </c>
      <c r="C35" s="4">
        <v>0</v>
      </c>
      <c r="D35" s="2"/>
      <c r="E35" s="4">
        <v>-270803432</v>
      </c>
      <c r="F35" s="2"/>
      <c r="G35" s="4">
        <v>0</v>
      </c>
      <c r="H35" s="2"/>
      <c r="I35" s="4">
        <v>-270803432</v>
      </c>
      <c r="K35" s="4" t="s">
        <v>196</v>
      </c>
      <c r="M35" s="4">
        <v>0</v>
      </c>
      <c r="O35" s="4">
        <v>-270803432</v>
      </c>
      <c r="Q35" s="4">
        <v>0</v>
      </c>
      <c r="R35" s="3"/>
      <c r="S35" s="2">
        <v>-270803432</v>
      </c>
      <c r="T35" s="4"/>
      <c r="U35" s="2" t="s">
        <v>196</v>
      </c>
    </row>
    <row r="36" spans="1:21" ht="21.75" thickBot="1" x14ac:dyDescent="0.3">
      <c r="A36" s="3" t="s">
        <v>71</v>
      </c>
      <c r="C36" s="23">
        <f>SUM(C9:C35)</f>
        <v>0</v>
      </c>
      <c r="E36" s="23">
        <f>SUM(E9:E35)</f>
        <v>-10011794922</v>
      </c>
      <c r="G36" s="23">
        <f>SUM(G9:G35)</f>
        <v>-591908879</v>
      </c>
      <c r="I36" s="23">
        <f>SUM(I9:I35)</f>
        <v>-10603703801</v>
      </c>
      <c r="K36" s="8">
        <f>SUM(K9:K35)</f>
        <v>0</v>
      </c>
      <c r="M36" s="7">
        <f>SUM(M9:M35)</f>
        <v>0</v>
      </c>
      <c r="O36" s="7">
        <f>SUM(O9:O35)</f>
        <v>-10011794922</v>
      </c>
      <c r="Q36" s="7">
        <f>SUM(Q9:Q35)</f>
        <v>-591908879</v>
      </c>
      <c r="S36" s="23">
        <f>SUM(S9:S35)</f>
        <v>-10603703801</v>
      </c>
      <c r="U36" s="8">
        <f>SUM(U9:U35)</f>
        <v>0</v>
      </c>
    </row>
    <row r="37" spans="1:21" ht="19.5" thickTop="1" x14ac:dyDescent="0.25"/>
  </sheetData>
  <sortState ref="A9:U46">
    <sortCondition descending="1" ref="S9:S46"/>
  </sortState>
  <mergeCells count="17">
    <mergeCell ref="I8"/>
    <mergeCell ref="A5:S5"/>
    <mergeCell ref="A2:U2"/>
    <mergeCell ref="S8"/>
    <mergeCell ref="U8"/>
    <mergeCell ref="M7:U7"/>
    <mergeCell ref="A4:U4"/>
    <mergeCell ref="A3:U3"/>
    <mergeCell ref="K8"/>
    <mergeCell ref="C7:K7"/>
    <mergeCell ref="M8"/>
    <mergeCell ref="O8"/>
    <mergeCell ref="Q8"/>
    <mergeCell ref="A7:A8"/>
    <mergeCell ref="C8"/>
    <mergeCell ref="E8"/>
    <mergeCell ref="G8"/>
  </mergeCells>
  <pageMargins left="0.7" right="0.7" top="0.75" bottom="0.75" header="0.3" footer="0.3"/>
  <pageSetup scale="2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2"/>
  <sheetViews>
    <sheetView rightToLeft="1" view="pageBreakPreview" zoomScale="85" zoomScaleNormal="100" zoomScaleSheetLayoutView="85" workbookViewId="0">
      <selection activeCell="M11" sqref="M11"/>
    </sheetView>
  </sheetViews>
  <sheetFormatPr defaultRowHeight="18.75" x14ac:dyDescent="0.25"/>
  <cols>
    <col min="1" max="1" width="41.85546875" style="2" bestFit="1" customWidth="1"/>
    <col min="2" max="2" width="1" style="2" customWidth="1"/>
    <col min="3" max="3" width="21.28515625" style="2" bestFit="1" customWidth="1"/>
    <col min="4" max="4" width="1" style="2" customWidth="1"/>
    <col min="5" max="5" width="22.7109375" style="2" bestFit="1" customWidth="1"/>
    <col min="6" max="6" width="1" style="2" customWidth="1"/>
    <col min="7" max="7" width="16.28515625" style="2" bestFit="1" customWidth="1"/>
    <col min="8" max="8" width="1" style="2" customWidth="1"/>
    <col min="9" max="9" width="14.7109375" style="2" bestFit="1" customWidth="1"/>
    <col min="10" max="10" width="1" style="2" customWidth="1"/>
    <col min="11" max="11" width="21.28515625" style="2" bestFit="1" customWidth="1"/>
    <col min="12" max="12" width="1" style="2" customWidth="1"/>
    <col min="13" max="13" width="22.7109375" style="21" bestFit="1" customWidth="1"/>
    <col min="14" max="14" width="1" style="2" customWidth="1"/>
    <col min="15" max="15" width="16.28515625" style="2" bestFit="1" customWidth="1"/>
    <col min="16" max="16" width="1" style="2" customWidth="1"/>
    <col min="17" max="17" width="19.140625" style="2" customWidth="1"/>
    <col min="18" max="18" width="1" style="2" customWidth="1"/>
    <col min="19" max="19" width="9.140625" style="2" customWidth="1"/>
    <col min="20" max="16384" width="9.140625" style="2"/>
  </cols>
  <sheetData>
    <row r="2" spans="1:17" ht="30" x14ac:dyDescent="0.25">
      <c r="A2" s="33" t="str">
        <f>سهام!A2</f>
        <v>صندوق سرمایه‌گذاری مشترک گنجینه ارمغان الماس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</row>
    <row r="3" spans="1:17" ht="30" x14ac:dyDescent="0.25">
      <c r="A3" s="33" t="s">
        <v>46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</row>
    <row r="4" spans="1:17" ht="30" x14ac:dyDescent="0.25">
      <c r="A4" s="33" t="str">
        <f>سهام!A4</f>
        <v>برای ماه منتهی به 1400/01/31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</row>
    <row r="5" spans="1:17" s="18" customFormat="1" ht="25.5" x14ac:dyDescent="0.45">
      <c r="A5" s="32" t="s">
        <v>93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</row>
    <row r="7" spans="1:17" ht="30.75" thickBot="1" x14ac:dyDescent="0.3">
      <c r="A7" s="34" t="s">
        <v>50</v>
      </c>
      <c r="C7" s="39" t="s">
        <v>48</v>
      </c>
      <c r="D7" s="39" t="s">
        <v>48</v>
      </c>
      <c r="E7" s="39" t="s">
        <v>48</v>
      </c>
      <c r="F7" s="39" t="s">
        <v>48</v>
      </c>
      <c r="G7" s="39" t="s">
        <v>48</v>
      </c>
      <c r="H7" s="39" t="s">
        <v>48</v>
      </c>
      <c r="I7" s="39" t="s">
        <v>48</v>
      </c>
      <c r="K7" s="39" t="s">
        <v>49</v>
      </c>
      <c r="L7" s="39" t="s">
        <v>49</v>
      </c>
      <c r="M7" s="39" t="s">
        <v>49</v>
      </c>
      <c r="N7" s="39" t="s">
        <v>49</v>
      </c>
      <c r="O7" s="39" t="s">
        <v>49</v>
      </c>
      <c r="P7" s="39" t="s">
        <v>49</v>
      </c>
      <c r="Q7" s="39" t="s">
        <v>49</v>
      </c>
    </row>
    <row r="8" spans="1:17" ht="30.75" thickBot="1" x14ac:dyDescent="0.3">
      <c r="A8" s="39" t="s">
        <v>50</v>
      </c>
      <c r="C8" s="38" t="s">
        <v>70</v>
      </c>
      <c r="D8" s="12"/>
      <c r="E8" s="38" t="s">
        <v>67</v>
      </c>
      <c r="F8" s="12"/>
      <c r="G8" s="38" t="s">
        <v>68</v>
      </c>
      <c r="H8" s="12"/>
      <c r="I8" s="38" t="s">
        <v>71</v>
      </c>
      <c r="K8" s="38" t="s">
        <v>70</v>
      </c>
      <c r="L8" s="12"/>
      <c r="M8" s="45" t="s">
        <v>67</v>
      </c>
      <c r="N8" s="12"/>
      <c r="O8" s="38" t="s">
        <v>68</v>
      </c>
      <c r="P8" s="12"/>
      <c r="Q8" s="38" t="s">
        <v>71</v>
      </c>
    </row>
    <row r="9" spans="1:17" ht="21" x14ac:dyDescent="0.25">
      <c r="A9" s="3"/>
      <c r="C9" s="21"/>
      <c r="E9" s="21"/>
      <c r="G9" s="21"/>
      <c r="I9" s="21"/>
      <c r="K9" s="21"/>
      <c r="O9" s="21"/>
      <c r="Q9" s="21"/>
    </row>
    <row r="10" spans="1:17" ht="21" x14ac:dyDescent="0.25">
      <c r="A10" s="3"/>
      <c r="C10" s="21"/>
      <c r="E10" s="21"/>
      <c r="G10" s="21"/>
      <c r="I10" s="21"/>
      <c r="K10" s="21"/>
      <c r="O10" s="21"/>
      <c r="Q10" s="21"/>
    </row>
    <row r="11" spans="1:17" ht="19.5" thickBot="1" x14ac:dyDescent="0.3">
      <c r="A11" s="2" t="s">
        <v>71</v>
      </c>
      <c r="C11" s="23">
        <f>SUM(C9:C10)</f>
        <v>0</v>
      </c>
      <c r="E11" s="23">
        <f>SUM(E9:E10)</f>
        <v>0</v>
      </c>
      <c r="G11" s="23">
        <f>SUM(G9:G10)</f>
        <v>0</v>
      </c>
      <c r="I11" s="23">
        <f>SUM(I9:I10)</f>
        <v>0</v>
      </c>
      <c r="K11" s="23">
        <f>SUM(K9:K10)</f>
        <v>0</v>
      </c>
      <c r="M11" s="23">
        <f>SUM(M9:M10)</f>
        <v>0</v>
      </c>
      <c r="O11" s="23">
        <f>SUM(O9:O10)</f>
        <v>0</v>
      </c>
      <c r="Q11" s="23">
        <f>SUM(Q9:Q10)</f>
        <v>0</v>
      </c>
    </row>
    <row r="12" spans="1:17" ht="19.5" thickTop="1" x14ac:dyDescent="0.25"/>
  </sheetData>
  <sortState ref="A9:Q19">
    <sortCondition descending="1" ref="Q9:Q19"/>
  </sortState>
  <mergeCells count="15">
    <mergeCell ref="A4:Q4"/>
    <mergeCell ref="A3:Q3"/>
    <mergeCell ref="A2:Q2"/>
    <mergeCell ref="K8"/>
    <mergeCell ref="M8"/>
    <mergeCell ref="O8"/>
    <mergeCell ref="Q8"/>
    <mergeCell ref="K7:Q7"/>
    <mergeCell ref="A7:A8"/>
    <mergeCell ref="C8"/>
    <mergeCell ref="E8"/>
    <mergeCell ref="G8"/>
    <mergeCell ref="I8"/>
    <mergeCell ref="C7:I7"/>
    <mergeCell ref="A5:Q5"/>
  </mergeCells>
  <pageMargins left="0.7" right="0.7" top="0.75" bottom="0.75" header="0.3" footer="0.3"/>
  <pageSetup scale="44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3"/>
  <sheetViews>
    <sheetView rightToLeft="1" view="pageBreakPreview" zoomScale="60" zoomScaleNormal="100" workbookViewId="0">
      <selection activeCell="E23" sqref="E23"/>
    </sheetView>
  </sheetViews>
  <sheetFormatPr defaultRowHeight="18.75" x14ac:dyDescent="0.25"/>
  <cols>
    <col min="1" max="1" width="35.42578125" style="2" bestFit="1" customWidth="1"/>
    <col min="2" max="2" width="1" style="2" customWidth="1"/>
    <col min="3" max="3" width="19.7109375" style="2" bestFit="1" customWidth="1"/>
    <col min="4" max="4" width="1" style="2" customWidth="1"/>
    <col min="5" max="5" width="41.140625" style="2" bestFit="1" customWidth="1"/>
    <col min="6" max="6" width="1" style="2" customWidth="1"/>
    <col min="7" max="7" width="35.7109375" style="2" bestFit="1" customWidth="1"/>
    <col min="8" max="8" width="1" style="2" customWidth="1"/>
    <col min="9" max="9" width="41.140625" style="2" bestFit="1" customWidth="1"/>
    <col min="10" max="10" width="1" style="2" customWidth="1"/>
    <col min="11" max="11" width="35.7109375" style="2" bestFit="1" customWidth="1"/>
    <col min="12" max="12" width="1" style="2" customWidth="1"/>
    <col min="13" max="13" width="9.140625" style="2" customWidth="1"/>
    <col min="14" max="16384" width="9.140625" style="2"/>
  </cols>
  <sheetData>
    <row r="2" spans="1:12" ht="30" x14ac:dyDescent="0.25">
      <c r="A2" s="33" t="str">
        <f>سهام!A2</f>
        <v>صندوق سرمایه‌گذاری مشترک گنجینه ارمغان الماس</v>
      </c>
      <c r="B2" s="33"/>
      <c r="C2" s="33"/>
      <c r="D2" s="33"/>
      <c r="E2" s="33"/>
      <c r="F2" s="33"/>
      <c r="G2" s="33"/>
      <c r="H2" s="33"/>
      <c r="I2" s="33"/>
      <c r="J2" s="33"/>
      <c r="K2" s="33"/>
    </row>
    <row r="3" spans="1:12" ht="30" x14ac:dyDescent="0.25">
      <c r="A3" s="33" t="s">
        <v>46</v>
      </c>
      <c r="B3" s="33"/>
      <c r="C3" s="33"/>
      <c r="D3" s="33"/>
      <c r="E3" s="33"/>
      <c r="F3" s="33"/>
      <c r="G3" s="33"/>
      <c r="H3" s="33"/>
      <c r="I3" s="33"/>
      <c r="J3" s="33"/>
      <c r="K3" s="33"/>
    </row>
    <row r="4" spans="1:12" ht="30" x14ac:dyDescent="0.25">
      <c r="A4" s="33" t="str">
        <f>سهام!A4</f>
        <v>برای ماه منتهی به 1400/01/31</v>
      </c>
      <c r="B4" s="33"/>
      <c r="C4" s="33"/>
      <c r="D4" s="33"/>
      <c r="E4" s="33"/>
      <c r="F4" s="33"/>
      <c r="G4" s="33"/>
      <c r="H4" s="33"/>
      <c r="I4" s="33"/>
      <c r="J4" s="33"/>
      <c r="K4" s="33"/>
    </row>
    <row r="5" spans="1:12" s="14" customFormat="1" ht="25.5" x14ac:dyDescent="0.4">
      <c r="A5" s="32" t="s">
        <v>94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</row>
    <row r="7" spans="1:12" ht="30.75" thickBot="1" x14ac:dyDescent="0.3">
      <c r="A7" s="39" t="s">
        <v>72</v>
      </c>
      <c r="B7" s="39" t="s">
        <v>72</v>
      </c>
      <c r="C7" s="39" t="s">
        <v>72</v>
      </c>
      <c r="E7" s="39" t="s">
        <v>48</v>
      </c>
      <c r="F7" s="39" t="s">
        <v>48</v>
      </c>
      <c r="G7" s="39" t="s">
        <v>48</v>
      </c>
      <c r="I7" s="39" t="s">
        <v>49</v>
      </c>
      <c r="J7" s="39" t="s">
        <v>49</v>
      </c>
      <c r="K7" s="39" t="s">
        <v>49</v>
      </c>
    </row>
    <row r="8" spans="1:12" ht="30.75" thickBot="1" x14ac:dyDescent="0.3">
      <c r="A8" s="38" t="s">
        <v>73</v>
      </c>
      <c r="B8" s="12"/>
      <c r="C8" s="38" t="s">
        <v>36</v>
      </c>
      <c r="E8" s="38" t="s">
        <v>74</v>
      </c>
      <c r="F8" s="12"/>
      <c r="G8" s="38" t="s">
        <v>75</v>
      </c>
      <c r="I8" s="38" t="s">
        <v>74</v>
      </c>
      <c r="J8" s="12"/>
      <c r="K8" s="38" t="s">
        <v>75</v>
      </c>
    </row>
    <row r="9" spans="1:12" ht="21" x14ac:dyDescent="0.25">
      <c r="A9" s="3" t="s">
        <v>45</v>
      </c>
      <c r="C9" s="4" t="s">
        <v>97</v>
      </c>
      <c r="E9" s="4">
        <v>751284</v>
      </c>
      <c r="G9" s="4" t="s">
        <v>55</v>
      </c>
      <c r="I9" s="4">
        <v>751284</v>
      </c>
      <c r="J9" s="21"/>
      <c r="K9" s="21" t="s">
        <v>55</v>
      </c>
      <c r="L9" s="4">
        <f t="shared" ref="L9:L12" si="0">SUM(E9:K9)</f>
        <v>1502568</v>
      </c>
    </row>
    <row r="10" spans="1:12" ht="21" x14ac:dyDescent="0.25">
      <c r="A10" s="3" t="s">
        <v>44</v>
      </c>
      <c r="C10" s="4" t="s">
        <v>98</v>
      </c>
      <c r="E10" s="4">
        <v>629090</v>
      </c>
      <c r="G10" s="4" t="s">
        <v>55</v>
      </c>
      <c r="I10" s="4">
        <v>629090</v>
      </c>
      <c r="J10" s="21"/>
      <c r="K10" s="21" t="s">
        <v>55</v>
      </c>
      <c r="L10" s="4">
        <f t="shared" si="0"/>
        <v>1258180</v>
      </c>
    </row>
    <row r="11" spans="1:12" ht="21" x14ac:dyDescent="0.25">
      <c r="A11" s="3" t="s">
        <v>103</v>
      </c>
      <c r="C11" s="4" t="s">
        <v>116</v>
      </c>
      <c r="E11" s="4">
        <v>31227</v>
      </c>
      <c r="G11" s="4" t="s">
        <v>55</v>
      </c>
      <c r="I11" s="4">
        <v>31227</v>
      </c>
      <c r="J11" s="21"/>
      <c r="K11" s="21" t="s">
        <v>55</v>
      </c>
      <c r="L11" s="4">
        <f t="shared" si="0"/>
        <v>62454</v>
      </c>
    </row>
    <row r="12" spans="1:12" ht="19.5" thickBot="1" x14ac:dyDescent="0.3">
      <c r="A12" s="2" t="s">
        <v>71</v>
      </c>
      <c r="E12" s="7">
        <f>SUM(E9:E11)</f>
        <v>1411601</v>
      </c>
      <c r="G12" s="13"/>
      <c r="I12" s="7">
        <f>SUM(I9:I11)</f>
        <v>1411601</v>
      </c>
      <c r="K12" s="13"/>
      <c r="L12" s="4">
        <f t="shared" si="0"/>
        <v>2823202</v>
      </c>
    </row>
    <row r="13" spans="1:12" ht="19.5" thickTop="1" x14ac:dyDescent="0.25"/>
  </sheetData>
  <sortState ref="A9:K30">
    <sortCondition descending="1" ref="I9:I30"/>
  </sortState>
  <mergeCells count="13">
    <mergeCell ref="A2:K2"/>
    <mergeCell ref="I8"/>
    <mergeCell ref="K8"/>
    <mergeCell ref="I7:K7"/>
    <mergeCell ref="A4:K4"/>
    <mergeCell ref="A3:K3"/>
    <mergeCell ref="A8"/>
    <mergeCell ref="C8"/>
    <mergeCell ref="A7:C7"/>
    <mergeCell ref="E8"/>
    <mergeCell ref="G8"/>
    <mergeCell ref="E7:G7"/>
    <mergeCell ref="A5:L5"/>
  </mergeCells>
  <pageMargins left="0.7" right="0.7" top="0.75" bottom="0.75" header="0.3" footer="0.3"/>
  <pageSetup scale="42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3"/>
  <sheetViews>
    <sheetView rightToLeft="1" view="pageBreakPreview" zoomScale="60" zoomScaleNormal="100" workbookViewId="0">
      <selection activeCell="C16" sqref="C16"/>
    </sheetView>
  </sheetViews>
  <sheetFormatPr defaultRowHeight="18.75" x14ac:dyDescent="0.25"/>
  <cols>
    <col min="1" max="1" width="38" style="2" bestFit="1" customWidth="1"/>
    <col min="2" max="2" width="1" style="2" customWidth="1"/>
    <col min="3" max="3" width="13" style="2" bestFit="1" customWidth="1"/>
    <col min="4" max="4" width="1" style="2" customWidth="1"/>
    <col min="5" max="5" width="17.28515625" style="2" bestFit="1" customWidth="1"/>
    <col min="6" max="6" width="1" style="2" customWidth="1"/>
    <col min="7" max="7" width="9.140625" style="2" customWidth="1"/>
    <col min="8" max="16384" width="9.140625" style="2"/>
  </cols>
  <sheetData>
    <row r="2" spans="1:5" ht="30" x14ac:dyDescent="0.25">
      <c r="A2" s="33" t="str">
        <f>سهام!A2</f>
        <v>صندوق سرمایه‌گذاری مشترک گنجینه ارمغان الماس</v>
      </c>
      <c r="B2" s="33"/>
      <c r="C2" s="33"/>
      <c r="D2" s="33"/>
      <c r="E2" s="33"/>
    </row>
    <row r="3" spans="1:5" ht="30" x14ac:dyDescent="0.25">
      <c r="A3" s="33" t="s">
        <v>46</v>
      </c>
      <c r="B3" s="33"/>
      <c r="C3" s="33"/>
      <c r="D3" s="33"/>
      <c r="E3" s="33"/>
    </row>
    <row r="4" spans="1:5" ht="30" x14ac:dyDescent="0.25">
      <c r="A4" s="33" t="str">
        <f>سهام!A4</f>
        <v>برای ماه منتهی به 1400/01/31</v>
      </c>
      <c r="B4" s="33"/>
      <c r="C4" s="33"/>
      <c r="D4" s="33"/>
      <c r="E4" s="33"/>
    </row>
    <row r="5" spans="1:5" customFormat="1" ht="25.5" x14ac:dyDescent="0.25">
      <c r="A5" s="32" t="s">
        <v>95</v>
      </c>
      <c r="B5" s="32"/>
      <c r="C5" s="32"/>
      <c r="D5" s="32"/>
      <c r="E5" s="32"/>
    </row>
    <row r="7" spans="1:5" ht="30.75" thickBot="1" x14ac:dyDescent="0.3">
      <c r="A7" s="34" t="s">
        <v>76</v>
      </c>
      <c r="C7" s="39" t="s">
        <v>48</v>
      </c>
      <c r="E7" s="39" t="s">
        <v>115</v>
      </c>
    </row>
    <row r="8" spans="1:5" ht="30.75" thickBot="1" x14ac:dyDescent="0.3">
      <c r="A8" s="39" t="s">
        <v>76</v>
      </c>
      <c r="C8" s="39" t="s">
        <v>39</v>
      </c>
      <c r="E8" s="39" t="s">
        <v>39</v>
      </c>
    </row>
    <row r="9" spans="1:5" ht="21" x14ac:dyDescent="0.25">
      <c r="A9" s="3" t="s">
        <v>77</v>
      </c>
      <c r="C9" s="4">
        <v>21065294</v>
      </c>
      <c r="E9" s="4">
        <v>21065294</v>
      </c>
    </row>
    <row r="10" spans="1:5" ht="21" x14ac:dyDescent="0.25">
      <c r="A10" s="3" t="s">
        <v>78</v>
      </c>
      <c r="C10" s="4">
        <v>0</v>
      </c>
      <c r="E10" s="4">
        <v>0</v>
      </c>
    </row>
    <row r="11" spans="1:5" ht="21" x14ac:dyDescent="0.25">
      <c r="A11" s="3" t="s">
        <v>79</v>
      </c>
      <c r="C11" s="4">
        <v>18688581</v>
      </c>
      <c r="E11" s="4">
        <v>18688581</v>
      </c>
    </row>
    <row r="12" spans="1:5" ht="21.75" thickBot="1" x14ac:dyDescent="0.3">
      <c r="A12" s="3" t="s">
        <v>71</v>
      </c>
      <c r="C12" s="7">
        <f>SUM(C9:C11)</f>
        <v>39753875</v>
      </c>
      <c r="E12" s="7">
        <f>SUM(E9:E11)</f>
        <v>39753875</v>
      </c>
    </row>
    <row r="13" spans="1:5" ht="19.5" thickTop="1" x14ac:dyDescent="0.25"/>
  </sheetData>
  <sortState ref="A9:E11">
    <sortCondition descending="1" ref="E9:E11"/>
  </sortState>
  <mergeCells count="9">
    <mergeCell ref="A4:E4"/>
    <mergeCell ref="A3:E3"/>
    <mergeCell ref="A2:E2"/>
    <mergeCell ref="A7:A8"/>
    <mergeCell ref="C8"/>
    <mergeCell ref="C7"/>
    <mergeCell ref="E8"/>
    <mergeCell ref="E7"/>
    <mergeCell ref="A5:E5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15"/>
  <sheetViews>
    <sheetView rightToLeft="1" tabSelected="1" view="pageBreakPreview" zoomScale="60" zoomScaleNormal="100" workbookViewId="0">
      <selection activeCell="C15" sqref="C15"/>
    </sheetView>
  </sheetViews>
  <sheetFormatPr defaultRowHeight="18.75" x14ac:dyDescent="0.25"/>
  <cols>
    <col min="1" max="1" width="24.42578125" style="2" bestFit="1" customWidth="1"/>
    <col min="2" max="2" width="1" style="2" customWidth="1"/>
    <col min="3" max="3" width="19.7109375" style="2" bestFit="1" customWidth="1"/>
    <col min="4" max="4" width="1" style="2" customWidth="1"/>
    <col min="5" max="5" width="19" style="2" customWidth="1"/>
    <col min="6" max="6" width="1" style="2" customWidth="1"/>
    <col min="7" max="7" width="16.5703125" style="2" customWidth="1"/>
    <col min="8" max="8" width="1" style="2" customWidth="1"/>
    <col min="9" max="9" width="15.85546875" style="2" bestFit="1" customWidth="1"/>
    <col min="10" max="16384" width="9.140625" style="2"/>
  </cols>
  <sheetData>
    <row r="2" spans="1:23" ht="30" x14ac:dyDescent="0.25">
      <c r="A2" s="33" t="str">
        <f>سهام!A2</f>
        <v>صندوق سرمایه‌گذاری مشترک گنجینه ارمغان الماس</v>
      </c>
      <c r="B2" s="33"/>
      <c r="C2" s="33"/>
      <c r="D2" s="33"/>
      <c r="E2" s="33"/>
      <c r="F2" s="33"/>
      <c r="G2" s="33"/>
    </row>
    <row r="3" spans="1:23" ht="30" x14ac:dyDescent="0.25">
      <c r="A3" s="33" t="s">
        <v>46</v>
      </c>
      <c r="B3" s="33"/>
      <c r="C3" s="33"/>
      <c r="D3" s="33"/>
      <c r="E3" s="33"/>
      <c r="F3" s="33"/>
      <c r="G3" s="33"/>
    </row>
    <row r="4" spans="1:23" ht="30" x14ac:dyDescent="0.25">
      <c r="A4" s="33" t="str">
        <f>سهام!A4</f>
        <v>برای ماه منتهی به 1400/01/31</v>
      </c>
      <c r="B4" s="33"/>
      <c r="C4" s="33"/>
      <c r="D4" s="33"/>
      <c r="E4" s="33"/>
      <c r="F4" s="33"/>
      <c r="G4" s="33"/>
    </row>
    <row r="5" spans="1:23" customFormat="1" ht="25.5" x14ac:dyDescent="0.25">
      <c r="A5" s="32" t="s">
        <v>96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</row>
    <row r="7" spans="1:23" ht="30.75" thickBot="1" x14ac:dyDescent="0.3">
      <c r="A7" s="39" t="s">
        <v>50</v>
      </c>
      <c r="C7" s="39" t="s">
        <v>39</v>
      </c>
      <c r="E7" s="50" t="s">
        <v>69</v>
      </c>
      <c r="G7" s="50" t="s">
        <v>11</v>
      </c>
      <c r="I7" s="4"/>
    </row>
    <row r="8" spans="1:23" ht="21" x14ac:dyDescent="0.25">
      <c r="A8" s="3" t="s">
        <v>122</v>
      </c>
      <c r="C8" s="4">
        <v>-10603703801</v>
      </c>
      <c r="E8" s="4" t="s">
        <v>197</v>
      </c>
      <c r="F8" s="3"/>
      <c r="G8" s="2" t="s">
        <v>198</v>
      </c>
      <c r="I8" s="6"/>
    </row>
    <row r="9" spans="1:23" ht="21" x14ac:dyDescent="0.25">
      <c r="A9" s="3" t="s">
        <v>123</v>
      </c>
      <c r="C9" s="4">
        <v>0</v>
      </c>
      <c r="E9" s="4" t="s">
        <v>119</v>
      </c>
      <c r="F9" s="3"/>
      <c r="G9" s="2" t="s">
        <v>119</v>
      </c>
      <c r="I9" s="6"/>
    </row>
    <row r="10" spans="1:23" ht="21" x14ac:dyDescent="0.25">
      <c r="A10" s="3" t="s">
        <v>124</v>
      </c>
      <c r="C10" s="4">
        <v>1411601</v>
      </c>
      <c r="E10" s="4" t="s">
        <v>199</v>
      </c>
      <c r="F10" s="3"/>
      <c r="G10" s="2" t="s">
        <v>119</v>
      </c>
      <c r="I10" s="6"/>
    </row>
    <row r="11" spans="1:23" ht="19.5" thickBot="1" x14ac:dyDescent="0.3">
      <c r="A11" s="2" t="s">
        <v>71</v>
      </c>
      <c r="C11" s="7">
        <f>SUM(C8:C10)</f>
        <v>-10602292200</v>
      </c>
      <c r="E11" s="26">
        <f>SUM(E8:E10)</f>
        <v>0</v>
      </c>
      <c r="G11" s="8">
        <f>SUM(G8:G10)</f>
        <v>0</v>
      </c>
    </row>
    <row r="12" spans="1:23" ht="19.5" thickTop="1" x14ac:dyDescent="0.25"/>
    <row r="14" spans="1:23" x14ac:dyDescent="0.25">
      <c r="C14" s="4"/>
    </row>
    <row r="15" spans="1:23" x14ac:dyDescent="0.25">
      <c r="C15" s="4"/>
    </row>
  </sheetData>
  <mergeCells count="8">
    <mergeCell ref="A3:G3"/>
    <mergeCell ref="A2:G2"/>
    <mergeCell ref="A5:W5"/>
    <mergeCell ref="A7"/>
    <mergeCell ref="C7"/>
    <mergeCell ref="E7"/>
    <mergeCell ref="G7"/>
    <mergeCell ref="A4:G4"/>
  </mergeCells>
  <pageMargins left="0.7" right="0.7" top="0.75" bottom="0.7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14</vt:i4>
      </vt:variant>
    </vt:vector>
  </HeadingPairs>
  <TitlesOfParts>
    <vt:vector size="29" baseType="lpstr">
      <vt:lpstr>سهام</vt:lpstr>
      <vt:lpstr>تبعی</vt:lpstr>
      <vt:lpstr>اوراق مشارکت</vt:lpstr>
      <vt:lpstr> تعدیل قیمت </vt:lpstr>
      <vt:lpstr>گواهی سپرده </vt:lpstr>
      <vt:lpstr>سپرده </vt:lpstr>
      <vt:lpstr>سود اوراق بهادار و سپرده بانکی </vt:lpstr>
      <vt:lpstr>درآمد سود سهام </vt:lpstr>
      <vt:lpstr>درآمد ناشی از تغییر قیمت اوراق </vt:lpstr>
      <vt:lpstr>درآمد ناشی از فروش </vt:lpstr>
      <vt:lpstr>سرمایه‌گذاری در سهام </vt:lpstr>
      <vt:lpstr>سرمایه‌گذاری در اوراق بهادار </vt:lpstr>
      <vt:lpstr>درآمد سپرده بانکی </vt:lpstr>
      <vt:lpstr>سایر درآمدها </vt:lpstr>
      <vt:lpstr>جمع درآمدها</vt:lpstr>
      <vt:lpstr>'اوراق مشارکت'!Print_Area</vt:lpstr>
      <vt:lpstr>تبعی!Print_Area</vt:lpstr>
      <vt:lpstr>'جمع درآمدها'!Print_Area</vt:lpstr>
      <vt:lpstr>'درآمد سپرده بانکی '!Print_Area</vt:lpstr>
      <vt:lpstr>'درآمد سود سهام '!Print_Area</vt:lpstr>
      <vt:lpstr>'درآمد ناشی از تغییر قیمت اوراق '!Print_Area</vt:lpstr>
      <vt:lpstr>'درآمد ناشی از فروش '!Print_Area</vt:lpstr>
      <vt:lpstr>'سایر درآمدها '!Print_Area</vt:lpstr>
      <vt:lpstr>'سپرده '!Print_Area</vt:lpstr>
      <vt:lpstr>'سرمایه‌گذاری در اوراق بهادار '!Print_Area</vt:lpstr>
      <vt:lpstr>'سرمایه‌گذاری در سهام '!Print_Area</vt:lpstr>
      <vt:lpstr>'سود اوراق بهادار و سپرده بانکی '!Print_Area</vt:lpstr>
      <vt:lpstr>سهام!Print_Area</vt:lpstr>
      <vt:lpstr>'گواهی سپرده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Almas10</dc:creator>
  <cp:lastModifiedBy>temp</cp:lastModifiedBy>
  <cp:lastPrinted>2020-03-29T09:46:54Z</cp:lastPrinted>
  <dcterms:created xsi:type="dcterms:W3CDTF">2019-12-01T07:29:58Z</dcterms:created>
  <dcterms:modified xsi:type="dcterms:W3CDTF">2021-04-27T11:18:17Z</dcterms:modified>
</cp:coreProperties>
</file>