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emp\Desktop\پورتفوی اسفند 99\"/>
    </mc:Choice>
  </mc:AlternateContent>
  <bookViews>
    <workbookView xWindow="0" yWindow="0" windowWidth="28800" windowHeight="12330" tabRatio="883"/>
  </bookViews>
  <sheets>
    <sheet name="سهام" sheetId="1" r:id="rId1"/>
    <sheet name="تبعی" sheetId="2" r:id="rId2"/>
    <sheet name="اوراق مشارکت" sheetId="3" r:id="rId3"/>
    <sheet name=" تعدیل قیمت " sheetId="4" r:id="rId4"/>
    <sheet name="گواهی سپرده " sheetId="5" r:id="rId5"/>
    <sheet name="سپرده " sheetId="6" r:id="rId6"/>
    <sheet name="سود اوراق بهادار و سپرده بانکی " sheetId="7" r:id="rId7"/>
    <sheet name="درآمد سود سهام " sheetId="8" r:id="rId8"/>
    <sheet name="درآمد ناشی از تغییر قیمت اوراق " sheetId="9" r:id="rId9"/>
    <sheet name="درآمد ناشی از فروش " sheetId="10" r:id="rId10"/>
    <sheet name="سرمایه‌گذاری در سهام " sheetId="11" r:id="rId11"/>
    <sheet name="سرمایه‌گذاری در اوراق بهادار " sheetId="12" r:id="rId12"/>
    <sheet name="درآمد سپرده بانکی " sheetId="13" r:id="rId13"/>
    <sheet name="سایر درآمدها " sheetId="14" r:id="rId14"/>
    <sheet name="جمع درآمدها" sheetId="15" r:id="rId15"/>
  </sheets>
  <definedNames>
    <definedName name="_xlnm._FilterDatabase" localSheetId="9" hidden="1">'درآمد ناشی از فروش '!$A$9:$Q$128</definedName>
    <definedName name="_xlnm.Print_Area" localSheetId="2">'اوراق مشارکت'!$A$1:$AK$17</definedName>
    <definedName name="_xlnm.Print_Area" localSheetId="1">تبعی!$A$1:$Q$13</definedName>
    <definedName name="_xlnm.Print_Area" localSheetId="14">'جمع درآمدها'!$A$1:$H$11</definedName>
    <definedName name="_xlnm.Print_Area" localSheetId="12">'درآمد سپرده بانکی '!$A$1:$K$13</definedName>
    <definedName name="_xlnm.Print_Area" localSheetId="7">'درآمد سود سهام '!$A$1:$S$31</definedName>
    <definedName name="_xlnm.Print_Area" localSheetId="8">'درآمد ناشی از تغییر قیمت اوراق '!$A$1:$Q$33</definedName>
    <definedName name="_xlnm.Print_Area" localSheetId="9">'درآمد ناشی از فروش '!$A$1:$Q$130</definedName>
    <definedName name="_xlnm.Print_Area" localSheetId="13">'سایر درآمدها '!$A$1:$F$13</definedName>
    <definedName name="_xlnm.Print_Area" localSheetId="5">'سپرده '!$A$1:$S$14</definedName>
    <definedName name="_xlnm.Print_Area" localSheetId="11">'سرمایه‌گذاری در اوراق بهادار '!$A$1:$Q$12</definedName>
    <definedName name="_xlnm.Print_Area" localSheetId="10">'سرمایه‌گذاری در سهام '!$A$1:$U$132</definedName>
    <definedName name="_xlnm.Print_Area" localSheetId="6">'سود اوراق بهادار و سپرده بانکی '!$A$1:$S$13</definedName>
    <definedName name="_xlnm.Print_Area" localSheetId="0">سهام!$A$1:$Y$37</definedName>
    <definedName name="_xlnm.Print_Area" localSheetId="4">'گواهی سپرده '!$A$1:$AE$13</definedName>
  </definedNames>
  <calcPr calcId="162913"/>
</workbook>
</file>

<file path=xl/calcChain.xml><?xml version="1.0" encoding="utf-8"?>
<calcChain xmlns="http://schemas.openxmlformats.org/spreadsheetml/2006/main">
  <c r="C131" i="11" l="1"/>
  <c r="E131" i="11"/>
  <c r="G131" i="11"/>
  <c r="I131" i="11"/>
  <c r="K131" i="11"/>
  <c r="M131" i="11"/>
  <c r="O131" i="11"/>
  <c r="Q131" i="11"/>
  <c r="S131" i="11"/>
  <c r="U131" i="11"/>
  <c r="I30" i="8"/>
  <c r="K30" i="8"/>
  <c r="M30" i="8"/>
  <c r="O30" i="8"/>
  <c r="Q30" i="8"/>
  <c r="S30" i="8"/>
  <c r="E32" i="9" l="1"/>
  <c r="G32" i="9"/>
  <c r="I32" i="9"/>
  <c r="K32" i="9"/>
  <c r="M32" i="9"/>
  <c r="O32" i="9"/>
  <c r="Q32" i="9"/>
  <c r="C129" i="10" l="1"/>
  <c r="E129" i="10"/>
  <c r="G129" i="10"/>
  <c r="I129" i="10"/>
  <c r="K129" i="10"/>
  <c r="M129" i="10"/>
  <c r="O129" i="10"/>
  <c r="Q129" i="10"/>
  <c r="M13" i="6" l="1"/>
  <c r="O13" i="6"/>
  <c r="Q13" i="6"/>
  <c r="K7" i="6" l="1"/>
  <c r="K7" i="5"/>
  <c r="O7" i="3"/>
  <c r="C7" i="2"/>
  <c r="Y35" i="1"/>
  <c r="W35" i="1"/>
  <c r="U35" i="1"/>
  <c r="S35" i="1"/>
  <c r="Q35" i="1"/>
  <c r="O35" i="1"/>
  <c r="M35" i="1"/>
  <c r="K35" i="1"/>
  <c r="I35" i="1"/>
  <c r="G35" i="1"/>
  <c r="E35" i="1"/>
  <c r="C35" i="1"/>
  <c r="S13" i="6"/>
  <c r="K13" i="6"/>
  <c r="S12" i="7"/>
  <c r="Q12" i="7"/>
  <c r="O12" i="7"/>
  <c r="M12" i="7"/>
  <c r="K12" i="7"/>
  <c r="I12" i="7"/>
  <c r="I12" i="13"/>
  <c r="E12" i="13"/>
  <c r="E12" i="14"/>
  <c r="C12" i="14"/>
  <c r="C11" i="15"/>
  <c r="E11" i="15"/>
  <c r="G11" i="15"/>
  <c r="A4" i="15" l="1"/>
  <c r="A4" i="14"/>
  <c r="A4" i="13"/>
  <c r="A4" i="12"/>
  <c r="A4" i="11"/>
  <c r="A4" i="10"/>
  <c r="A4" i="9"/>
  <c r="A4" i="8"/>
  <c r="A4" i="7"/>
  <c r="Q7" i="6"/>
  <c r="A4" i="6"/>
  <c r="Y7" i="5"/>
  <c r="A4" i="5"/>
  <c r="C8" i="4"/>
  <c r="A4" i="4"/>
  <c r="AC7" i="3"/>
  <c r="A4" i="3"/>
  <c r="K7" i="2"/>
  <c r="A4" i="2"/>
  <c r="A2" i="15" l="1"/>
  <c r="A2" i="14"/>
  <c r="A2" i="13"/>
  <c r="A2" i="12"/>
  <c r="A2" i="11"/>
  <c r="A2" i="10"/>
  <c r="A2" i="9"/>
  <c r="A2" i="8"/>
  <c r="A2" i="7"/>
  <c r="A2" i="6"/>
  <c r="A2" i="5"/>
  <c r="A2" i="4"/>
  <c r="A2" i="3"/>
  <c r="A2" i="2"/>
  <c r="Q11" i="12" l="1"/>
  <c r="L9" i="13" l="1"/>
  <c r="L10" i="13"/>
  <c r="L11" i="13"/>
  <c r="C11" i="12"/>
  <c r="E11" i="12"/>
  <c r="G11" i="12"/>
  <c r="I11" i="12"/>
  <c r="K11" i="12"/>
  <c r="M11" i="12"/>
  <c r="O11" i="12"/>
  <c r="C11" i="4"/>
  <c r="E11" i="4"/>
  <c r="G11" i="4"/>
  <c r="I11" i="4"/>
  <c r="K11" i="4"/>
  <c r="O15" i="3"/>
  <c r="Q15" i="3"/>
  <c r="S15" i="3"/>
  <c r="U15" i="3"/>
  <c r="W15" i="3"/>
  <c r="Y15" i="3"/>
  <c r="AA15" i="3"/>
  <c r="AC15" i="3"/>
  <c r="AG15" i="3"/>
  <c r="AI15" i="3"/>
  <c r="AK15" i="3"/>
  <c r="L12" i="13" l="1"/>
</calcChain>
</file>

<file path=xl/sharedStrings.xml><?xml version="1.0" encoding="utf-8"?>
<sst xmlns="http://schemas.openxmlformats.org/spreadsheetml/2006/main" count="1122" uniqueCount="408">
  <si>
    <t>صورت وضعیت پورتفوی</t>
  </si>
  <si>
    <t>نام شرکت</t>
  </si>
  <si>
    <t>1398/06/31</t>
  </si>
  <si>
    <t>تغییرات طی دوره</t>
  </si>
  <si>
    <t>1398/07/30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</si>
  <si>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</si>
  <si>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</si>
  <si>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</si>
  <si>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</si>
  <si>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</si>
  <si>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</si>
  <si>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</si>
  <si>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</si>
  <si>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تعداد اوراق تبعی</t>
  </si>
  <si>
    <t>قیمت اعمال</t>
  </si>
  <si>
    <t>تاریخ اعمال</t>
  </si>
  <si>
    <t xml:space="preserve">نرخ موثر </t>
  </si>
  <si>
    <t>اطلاعات اوراق بهادار با درآمد ثابت</t>
  </si>
  <si>
    <t>نام اوراق</t>
  </si>
  <si>
    <t>دارای مجوز از سازمان</t>
  </si>
  <si>
    <t xml:space="preserve">بورسی یا فرابورسی </t>
  </si>
  <si>
    <t>تاریخ انتشار</t>
  </si>
  <si>
    <t>تاریخ سر رسید</t>
  </si>
  <si>
    <t>نرخ سود</t>
  </si>
  <si>
    <t>قیمت بازار هر ورقه</t>
  </si>
  <si>
    <t>قیمت پایانی</t>
  </si>
  <si>
    <t xml:space="preserve"> مبلغ پس از تعدیل </t>
  </si>
  <si>
    <t>درصد تعدیل</t>
  </si>
  <si>
    <t xml:space="preserve">ارزش ناشی از تعدیل قیمت </t>
  </si>
  <si>
    <t>دلایل</t>
  </si>
  <si>
    <t>اطلاعات اوراق گواهی سپرده</t>
  </si>
  <si>
    <t>سرمایه گذاری در اوراق گواهی سپرده بانکی</t>
  </si>
  <si>
    <t>نرخ فروش</t>
  </si>
  <si>
    <t xml:space="preserve">درصد به کل دارایی‌ها </t>
  </si>
  <si>
    <t xml:space="preserve">سپرده 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</si>
  <si>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</si>
  <si>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</si>
  <si>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</si>
  <si>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</si>
  <si>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</si>
  <si>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</si>
  <si>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</si>
  <si>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سپرده کوتاه مدت</t>
  </si>
  <si>
    <t>حساب جاری</t>
  </si>
  <si>
    <t>بانک پارسیان ملاصدرا</t>
  </si>
  <si>
    <t>بانک کشاورزی ملاصدرا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</si>
  <si>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</si>
  <si>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</si>
  <si>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</si>
  <si>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</si>
  <si>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</si>
  <si>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</si>
  <si>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</si>
  <si>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</si>
  <si>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</si>
  <si>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/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</si>
  <si>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</si>
  <si>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</si>
  <si>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</si>
  <si>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</si>
  <si>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</si>
  <si>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</si>
  <si>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بهای فروش</t>
  </si>
  <si>
    <t>ارزش دفتری</t>
  </si>
  <si>
    <t>سود و زیان ناشی از تغییر قیمت</t>
  </si>
  <si>
    <t>سود و زیان ناشی از فروش</t>
  </si>
  <si>
    <t>درآمد سود سهام</t>
  </si>
  <si>
    <t>درآمد تغییر ارزش</t>
  </si>
  <si>
    <t>درآمد فروش</t>
  </si>
  <si>
    <t>درصد از کل درآمدها</t>
  </si>
  <si>
    <t>درآمد سود اوراق</t>
  </si>
  <si>
    <t>جمع</t>
  </si>
  <si>
    <t>نام سپرده بانکی</t>
  </si>
  <si>
    <t>نام سپرده</t>
  </si>
  <si>
    <t>سود سپرده بانکی و گواهی سپرده</t>
  </si>
  <si>
    <t>درصد سود به میانگین سپرده</t>
  </si>
  <si>
    <t xml:space="preserve">سایر درآمدها </t>
  </si>
  <si>
    <t>سایر درآمدها</t>
  </si>
  <si>
    <t>معین برای سایر درآمدهای تنزیل سود بانک</t>
  </si>
  <si>
    <t>تعدیل کارمزد کارگزار</t>
  </si>
  <si>
    <t>-</t>
  </si>
  <si>
    <t>1- سرمایه گذاری ها</t>
  </si>
  <si>
    <t>1-1-سرمایه‌گذاری در سهام و حق تقدم سهام</t>
  </si>
  <si>
    <t>اطلاعات آماری مرتبط با اوراق اختیار فروش تبعی خریداری شده توسط صندوق سرمایه گذاری:</t>
  </si>
  <si>
    <t>2-1-سرمایه‌گذاری در اوراق بهادار با درآمد ثابت یا علی‌الحساب</t>
  </si>
  <si>
    <t>اوراق بهاداری که ارزش آنها در تاریخ گزارش تعدیل شده</t>
  </si>
  <si>
    <t>(بر اساس دستورالعمل نحوه تعیین قیمت خرید و فروش اوراق بهادار در صندوق های سرمایه گذاری)</t>
  </si>
  <si>
    <t>4-1- سرمایه‌گذاری در گواهی سپرده‌ بانکی</t>
  </si>
  <si>
    <t>3-1- سرمایه‌گذاری در  سپرده‌ بانکی</t>
  </si>
  <si>
    <t>سود اوراق بهادار با درآمد ثابت و سپرده بانکی</t>
  </si>
  <si>
    <t>درآمد ناشی از تغییر قیمت اوراق بهادار</t>
  </si>
  <si>
    <t>سود(زیان) حاصل از فروش اوراق بهادار</t>
  </si>
  <si>
    <t>1-2-درآمد حاصل از سرمایه­گذاری در سهام و حق تقدم سهام:</t>
  </si>
  <si>
    <t>2-2-درآمد حاصل از سرمایه­گذاری در اوراق بهادار با درآمد ثابت:</t>
  </si>
  <si>
    <t>3-2-درآمد حاصل از سرمایه­گذاری در سپرده بانکی و گواهی سپرده:</t>
  </si>
  <si>
    <t>4-2-سایر درآمدها:</t>
  </si>
  <si>
    <t>2- درآمد حاصل از سرمایه گذاری ها</t>
  </si>
  <si>
    <t>795176637</t>
  </si>
  <si>
    <t>47000952860609</t>
  </si>
  <si>
    <t>1395/03/10</t>
  </si>
  <si>
    <t>1398/05/27</t>
  </si>
  <si>
    <t>صندوق سرمایه‌گذاری مشترک گنجینه ارمغان الماس</t>
  </si>
  <si>
    <t>قند نقش جهان</t>
  </si>
  <si>
    <t>بانک آینده بخارست</t>
  </si>
  <si>
    <t>1398/09/17</t>
  </si>
  <si>
    <t>بانک صادرات ایران</t>
  </si>
  <si>
    <t>سرمایه گذاری صدرتامین</t>
  </si>
  <si>
    <t>سکه تمام بهارتحویلی 1روزه رفاه</t>
  </si>
  <si>
    <t>شرکت ارتباطات سیار ایران</t>
  </si>
  <si>
    <t xml:space="preserve">بانک پارسیان </t>
  </si>
  <si>
    <t>1398/10/04</t>
  </si>
  <si>
    <t>سیمان فارس و خوزستان</t>
  </si>
  <si>
    <t>لیزینگ رایان‌ سایپا</t>
  </si>
  <si>
    <t>سایپا</t>
  </si>
  <si>
    <t>اعتباری ملل</t>
  </si>
  <si>
    <t>پتروشیمی شازند</t>
  </si>
  <si>
    <t>پالایش نفت تبریز</t>
  </si>
  <si>
    <t>سرمایه گذاری دارویی تامین</t>
  </si>
  <si>
    <t>گروه سرمایه گذاری میراث فرهنگی</t>
  </si>
  <si>
    <t>پالایش نفت اصفهان</t>
  </si>
  <si>
    <t>عمران‌وتوسعه‌فارس‌</t>
  </si>
  <si>
    <t>صنعتی دوده فام</t>
  </si>
  <si>
    <t>بین‌المللی‌توسعه‌ساختمان</t>
  </si>
  <si>
    <t>تامین‌ ماسه‌ ریخته‌گری‌</t>
  </si>
  <si>
    <t>نیروکلر</t>
  </si>
  <si>
    <t>فولاد مبارکه اصفهان</t>
  </si>
  <si>
    <t>توکا رنگ فولاد سپاهان</t>
  </si>
  <si>
    <t>ایران‌ارقام‌</t>
  </si>
  <si>
    <t>پارس‌ خودرو</t>
  </si>
  <si>
    <t>بانک تجارت</t>
  </si>
  <si>
    <t>بانک ملت</t>
  </si>
  <si>
    <t>پالایش نفت بندرعباس</t>
  </si>
  <si>
    <t>پالایش نفت تهران</t>
  </si>
  <si>
    <t>پتروشیمی پردیس</t>
  </si>
  <si>
    <t>پتروشیمی فناوران</t>
  </si>
  <si>
    <t>توسعه‌معادن‌وفلزات‌</t>
  </si>
  <si>
    <t>خدمات‌انفورماتیک‌</t>
  </si>
  <si>
    <t>داروسازی آوه سینا</t>
  </si>
  <si>
    <t>داروسازی‌ امین‌</t>
  </si>
  <si>
    <t>سرمایه گذاری توسعه صنعت وتجارت</t>
  </si>
  <si>
    <t>سرمایه گذاری شفادارو</t>
  </si>
  <si>
    <t>فرآورده‌های‌غدایی‌وقندپیرانشهر</t>
  </si>
  <si>
    <t>فولاد کاوه جنوب کیش</t>
  </si>
  <si>
    <t>مخابرات ایران</t>
  </si>
  <si>
    <t>ملی‌ صنایع‌ مس‌ ایران‌</t>
  </si>
  <si>
    <t>گروه اقتصادی کرمان خودرو</t>
  </si>
  <si>
    <t>بانک سینا</t>
  </si>
  <si>
    <t>ایران‌ ترانسفو</t>
  </si>
  <si>
    <t>بیمه نوین</t>
  </si>
  <si>
    <t>شیشه‌ همدان‌</t>
  </si>
  <si>
    <t>بیمه  تعاون</t>
  </si>
  <si>
    <t>کارخانجات‌مخابراتی‌ایران‌</t>
  </si>
  <si>
    <t>گروه‌بهمن‌</t>
  </si>
  <si>
    <t>افرانت</t>
  </si>
  <si>
    <t>توسعه حمل و نقل ریلی پارسیان</t>
  </si>
  <si>
    <t>داروسازی سبحان انکولوژی</t>
  </si>
  <si>
    <t>مجتمع صنایع لاستیک یزد</t>
  </si>
  <si>
    <t>1399/03/31</t>
  </si>
  <si>
    <t>0203466325003</t>
  </si>
  <si>
    <t>20100378729603</t>
  </si>
  <si>
    <t>1399/03/19</t>
  </si>
  <si>
    <t>1399/03/27</t>
  </si>
  <si>
    <t>قاسم ایران</t>
  </si>
  <si>
    <t>بیمه پاسارگاد</t>
  </si>
  <si>
    <t>تولیدات پتروشیمی قائد بصیر</t>
  </si>
  <si>
    <t>شیشه‌ و گاز</t>
  </si>
  <si>
    <t>لیزینگ‌صنعت‌ومعدن‌</t>
  </si>
  <si>
    <t>کارخانجات‌تولیدی‌شیشه‌رازی‌</t>
  </si>
  <si>
    <t>س. توسعه و عمران استان کرمان</t>
  </si>
  <si>
    <t>سرمایه‌گذاری‌غدیر(هلدینگ‌</t>
  </si>
  <si>
    <t>پتروشیمی کازرون</t>
  </si>
  <si>
    <t>مدیریت صنعت شوینده ت.ص.بهشهر</t>
  </si>
  <si>
    <t>تولید نیروی برق دماوند</t>
  </si>
  <si>
    <t>گروه پتروشیمی س. ایرانیان</t>
  </si>
  <si>
    <t>1399/04/31</t>
  </si>
  <si>
    <t>0.00%</t>
  </si>
  <si>
    <t>پالایش نفت لاوان</t>
  </si>
  <si>
    <t>پتروشیمی زاگرس</t>
  </si>
  <si>
    <t>س. نفت و گاز و پتروشیمی تأمین</t>
  </si>
  <si>
    <t>سرمایه‌ گذاری‌ پارس‌ توشه‌</t>
  </si>
  <si>
    <t>نفت‌ بهران‌</t>
  </si>
  <si>
    <t>ح . تولیدمواداولیه‌داروپخش‌</t>
  </si>
  <si>
    <t>آلومینیوم‌ایران‌</t>
  </si>
  <si>
    <t>تولیدمواداولیه‌داروپخش‌</t>
  </si>
  <si>
    <t>سرمایه گذاری گروه توسعه ملی</t>
  </si>
  <si>
    <t>فولاد کاویان</t>
  </si>
  <si>
    <t>صنایع پتروشیمی کرمانشاه</t>
  </si>
  <si>
    <t>0.01%</t>
  </si>
  <si>
    <t>1399/04/26</t>
  </si>
  <si>
    <t>1399/04/18</t>
  </si>
  <si>
    <t>1399/04/22</t>
  </si>
  <si>
    <t>1399/05/15</t>
  </si>
  <si>
    <t>1399/04/10</t>
  </si>
  <si>
    <t>1399/04/30</t>
  </si>
  <si>
    <t>1399/04/25</t>
  </si>
  <si>
    <t>1399/04/09</t>
  </si>
  <si>
    <t>1399/05/08</t>
  </si>
  <si>
    <t>آسان پرداخت پرشین</t>
  </si>
  <si>
    <t>گروه س توسعه صنعتی ایران</t>
  </si>
  <si>
    <t>توسعه‌ معادن‌ روی‌ ایران‌</t>
  </si>
  <si>
    <t>سرمایه گذاری مسکن شمال شرق</t>
  </si>
  <si>
    <t>سرمایه گذاری سبحان</t>
  </si>
  <si>
    <t>آهنگری‌ تراکتورسازی‌ ایران‌</t>
  </si>
  <si>
    <t>توسعه مولد نیروگاهی جهرم</t>
  </si>
  <si>
    <t>تولیدی فولاد سپید فراب کویر</t>
  </si>
  <si>
    <t>اسنادخزانه-م9بودجه98-000923</t>
  </si>
  <si>
    <t>0.22%</t>
  </si>
  <si>
    <t>-0.09%</t>
  </si>
  <si>
    <t>0.10%</t>
  </si>
  <si>
    <t>سرمایه‌گذاری در سهام</t>
  </si>
  <si>
    <t>سرمایه‌گذاری در اوراق بهادار</t>
  </si>
  <si>
    <t>درآمد سپرده بانکی</t>
  </si>
  <si>
    <t>ایران‌ خودرو</t>
  </si>
  <si>
    <t>بانک دی</t>
  </si>
  <si>
    <t>مدیریت انرژی امید  تابان هور</t>
  </si>
  <si>
    <t>پالایش نفت شیراز</t>
  </si>
  <si>
    <t>1399/06/05</t>
  </si>
  <si>
    <t>1399/06/16</t>
  </si>
  <si>
    <t>فولاد  خوزستان</t>
  </si>
  <si>
    <t>-0.04%</t>
  </si>
  <si>
    <t>-0.12%</t>
  </si>
  <si>
    <t>بیمه  دی</t>
  </si>
  <si>
    <t>سرمایه گذاری تامین اجتماعی</t>
  </si>
  <si>
    <t>بانک‌پارسیان‌</t>
  </si>
  <si>
    <t>داده گسترعصرنوین-های وب</t>
  </si>
  <si>
    <t>پتروشیمی غدیر</t>
  </si>
  <si>
    <t>گروه‌ صنعتی‌ ملی‌ (هلدینگ‌</t>
  </si>
  <si>
    <t>قندهکمتان‌</t>
  </si>
  <si>
    <t>معدنی‌وصنعتی‌چادرملو</t>
  </si>
  <si>
    <t>پلیمر آریا ساسول</t>
  </si>
  <si>
    <t>سرمایه گذاری صبا تامین</t>
  </si>
  <si>
    <t>سرمایه گذاری سیمان تامین</t>
  </si>
  <si>
    <t>ح . سرمایه گذاری صبا تامین</t>
  </si>
  <si>
    <t>گروه صنایع کاغذ پارس</t>
  </si>
  <si>
    <t>تامین سرمایه امین</t>
  </si>
  <si>
    <t>پدیده شیمی قرن</t>
  </si>
  <si>
    <t>پتروشیمی تندگویان</t>
  </si>
  <si>
    <t>تامین سرمایه بانک ملت</t>
  </si>
  <si>
    <t>بهساز کاشانه تهران</t>
  </si>
  <si>
    <t>سرمایه گذاری مالی سپهرصادرات</t>
  </si>
  <si>
    <t>شیمی‌ داروئی‌ داروپخش‌</t>
  </si>
  <si>
    <t>بیمه اتکایی ایرانیان</t>
  </si>
  <si>
    <t>سرمایه‌ گذاری‌ صنعت‌ بیمه‌</t>
  </si>
  <si>
    <t>0.60%</t>
  </si>
  <si>
    <t>سپیدار سیستم آسیا</t>
  </si>
  <si>
    <t>0.02%</t>
  </si>
  <si>
    <t>سرمایه‌گذاری‌توسعه‌آذربایجان‌</t>
  </si>
  <si>
    <t>باما</t>
  </si>
  <si>
    <t>سرمایه‌ گذاری‌ البرز(هلدینگ‌</t>
  </si>
  <si>
    <t>0.04%</t>
  </si>
  <si>
    <t>1399/10/22</t>
  </si>
  <si>
    <t>لبنیات‌ کالبر</t>
  </si>
  <si>
    <t>صندوق واسطه گری مالی یکم-سهام</t>
  </si>
  <si>
    <t>0.24%</t>
  </si>
  <si>
    <t>-0.05%</t>
  </si>
  <si>
    <t>-0.17%</t>
  </si>
  <si>
    <t>-0.19%</t>
  </si>
  <si>
    <t>0.13%</t>
  </si>
  <si>
    <t>1399/11/30</t>
  </si>
  <si>
    <t>4.25%</t>
  </si>
  <si>
    <t>3.36%</t>
  </si>
  <si>
    <t>کشتیرانی جمهوری اسلامی ایران</t>
  </si>
  <si>
    <t>زامیاد</t>
  </si>
  <si>
    <t>گسترش‌سرمایه‌گذاری‌ایران‌خودرو</t>
  </si>
  <si>
    <t>ح . شیمی‌ داروئی‌ داروپخش‌</t>
  </si>
  <si>
    <t>-0.07%</t>
  </si>
  <si>
    <t>0.05%</t>
  </si>
  <si>
    <t>4.84%</t>
  </si>
  <si>
    <t>-1.43%</t>
  </si>
  <si>
    <t>0.54%</t>
  </si>
  <si>
    <t>0.52%</t>
  </si>
  <si>
    <t>4.27%</t>
  </si>
  <si>
    <t>1.18%</t>
  </si>
  <si>
    <t>2.10%</t>
  </si>
  <si>
    <t>-1.06%</t>
  </si>
  <si>
    <t>برای ماه منتهی به 1399/12/30</t>
  </si>
  <si>
    <t>1399/12/30</t>
  </si>
  <si>
    <t>3.43%</t>
  </si>
  <si>
    <t>11.30%</t>
  </si>
  <si>
    <t>4.74%</t>
  </si>
  <si>
    <t>3.84%</t>
  </si>
  <si>
    <t>8.69%</t>
  </si>
  <si>
    <t>9.04%</t>
  </si>
  <si>
    <t>8.62%</t>
  </si>
  <si>
    <t>4.72%</t>
  </si>
  <si>
    <t>5.06%</t>
  </si>
  <si>
    <t>پلی پروپیلن جم - جم پیلن</t>
  </si>
  <si>
    <t>2.87%</t>
  </si>
  <si>
    <t>تامین سرمایه دماوند</t>
  </si>
  <si>
    <t>3.94%</t>
  </si>
  <si>
    <t>10.03%</t>
  </si>
  <si>
    <t>فرآوری معدنی اپال کانی پارس</t>
  </si>
  <si>
    <t>12.71%</t>
  </si>
  <si>
    <t>1399/12/25</t>
  </si>
  <si>
    <t>0.35%</t>
  </si>
  <si>
    <t>-1.34%</t>
  </si>
  <si>
    <t>21.50%</t>
  </si>
  <si>
    <t>-1.24%</t>
  </si>
  <si>
    <t>-7.19%</t>
  </si>
  <si>
    <t>0.27%</t>
  </si>
  <si>
    <t>7.21%</t>
  </si>
  <si>
    <t>-1.05%</t>
  </si>
  <si>
    <t>-10.94%</t>
  </si>
  <si>
    <t>23.18%</t>
  </si>
  <si>
    <t>-0.44%</t>
  </si>
  <si>
    <t>-0.29%</t>
  </si>
  <si>
    <t>-3.10%</t>
  </si>
  <si>
    <t>55.94%</t>
  </si>
  <si>
    <t>10.42%</t>
  </si>
  <si>
    <t>-4.36%</t>
  </si>
  <si>
    <t>-0.80%</t>
  </si>
  <si>
    <t>2.60%</t>
  </si>
  <si>
    <t>-2.23%</t>
  </si>
  <si>
    <t>13.14%</t>
  </si>
  <si>
    <t>4.01%</t>
  </si>
  <si>
    <t>3.47%</t>
  </si>
  <si>
    <t>-1.40%</t>
  </si>
  <si>
    <t>27.89%</t>
  </si>
  <si>
    <t>-0.65%</t>
  </si>
  <si>
    <t>-3.24%</t>
  </si>
  <si>
    <t>10.12%</t>
  </si>
  <si>
    <t>7.08%</t>
  </si>
  <si>
    <t>0.45%</t>
  </si>
  <si>
    <t>-2.70%</t>
  </si>
  <si>
    <t>-5.01%</t>
  </si>
  <si>
    <t>0.30%</t>
  </si>
  <si>
    <t>-9.19%</t>
  </si>
  <si>
    <t>-4.91%</t>
  </si>
  <si>
    <t>2.77%</t>
  </si>
  <si>
    <t>5.02%</t>
  </si>
  <si>
    <t>0.72%</t>
  </si>
  <si>
    <t>-6.54%</t>
  </si>
  <si>
    <t>2.20%</t>
  </si>
  <si>
    <t>0.36%</t>
  </si>
  <si>
    <t>-0.98%</t>
  </si>
  <si>
    <t>-3.57%</t>
  </si>
  <si>
    <t>-1.48%</t>
  </si>
  <si>
    <t>5.88%</t>
  </si>
  <si>
    <t>-0.34%</t>
  </si>
  <si>
    <t>0.09%</t>
  </si>
  <si>
    <t>0.56%</t>
  </si>
  <si>
    <t>-1.17%</t>
  </si>
  <si>
    <t>4.58%</t>
  </si>
  <si>
    <t>-0.18%</t>
  </si>
  <si>
    <t>0.87%</t>
  </si>
  <si>
    <t>1.94%</t>
  </si>
  <si>
    <t>-29.41%</t>
  </si>
  <si>
    <t>-2.84%</t>
  </si>
  <si>
    <t>-35.32%</t>
  </si>
  <si>
    <t>1.13%</t>
  </si>
  <si>
    <t>2.23%</t>
  </si>
  <si>
    <t>-5.66%</t>
  </si>
  <si>
    <t>-0.21%</t>
  </si>
  <si>
    <t>0.25%</t>
  </si>
  <si>
    <t>2.80%</t>
  </si>
  <si>
    <t>5.16%</t>
  </si>
  <si>
    <t>2.98%</t>
  </si>
  <si>
    <t>-10.50%</t>
  </si>
  <si>
    <t>0.41%</t>
  </si>
  <si>
    <t>0.98%</t>
  </si>
  <si>
    <t>-3.32%</t>
  </si>
  <si>
    <t>-7.86%</t>
  </si>
  <si>
    <t>6.25%</t>
  </si>
  <si>
    <t>4.43%</t>
  </si>
  <si>
    <t>1.64%</t>
  </si>
  <si>
    <t>1.23%</t>
  </si>
  <si>
    <t>2.34%</t>
  </si>
  <si>
    <t>5.85%</t>
  </si>
  <si>
    <t>0.47%</t>
  </si>
  <si>
    <t>1.00%</t>
  </si>
  <si>
    <t>-1.04%</t>
  </si>
  <si>
    <t>9.11%</t>
  </si>
  <si>
    <t>2.97%</t>
  </si>
  <si>
    <t>1.79%</t>
  </si>
  <si>
    <t>9.20%</t>
  </si>
  <si>
    <t>2.08%</t>
  </si>
  <si>
    <t>0.77%</t>
  </si>
  <si>
    <t>-0.86%</t>
  </si>
  <si>
    <t>-7.13%</t>
  </si>
  <si>
    <t>-6.48%</t>
  </si>
  <si>
    <t>27.83%</t>
  </si>
  <si>
    <t>2.45%</t>
  </si>
  <si>
    <t>0.40%</t>
  </si>
  <si>
    <t>-2.92%</t>
  </si>
  <si>
    <t>2.18%</t>
  </si>
  <si>
    <t>-2.36%</t>
  </si>
  <si>
    <t>-1.10%</t>
  </si>
  <si>
    <t>5.22%</t>
  </si>
  <si>
    <t>1.51%</t>
  </si>
  <si>
    <t>2.24%</t>
  </si>
  <si>
    <t>5.30%</t>
  </si>
  <si>
    <t>50.99%</t>
  </si>
  <si>
    <t>-2.43%</t>
  </si>
  <si>
    <t>1.05%</t>
  </si>
  <si>
    <t>1.36%</t>
  </si>
  <si>
    <t>0.12%</t>
  </si>
  <si>
    <t>-0.49%</t>
  </si>
  <si>
    <t>2.68%</t>
  </si>
  <si>
    <t>0.92%</t>
  </si>
  <si>
    <t>0.48%</t>
  </si>
  <si>
    <t>0.62%</t>
  </si>
  <si>
    <t>0.43%</t>
  </si>
  <si>
    <t>-0.02%</t>
  </si>
  <si>
    <t>-1.55%</t>
  </si>
  <si>
    <t>0.06%</t>
  </si>
  <si>
    <t>111.87%</t>
  </si>
  <si>
    <t>-4.37%</t>
  </si>
  <si>
    <t>-0.08%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</si>
</sst>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name val="Calibri"/>
    </font>
    <font>
      <sz val="12"/>
      <name val="B Nazanin"/>
      <charset val="178"/>
    </font>
    <font>
      <b/>
      <sz val="18"/>
      <color rgb="FF000000"/>
      <name val="B Nazanin"/>
      <charset val="178"/>
    </font>
    <font>
      <b/>
      <sz val="12"/>
      <name val="B Nazanin"/>
      <charset val="178"/>
    </font>
    <font>
      <sz val="11"/>
      <name val="Calibri"/>
      <family val="2"/>
    </font>
    <font>
      <b/>
      <sz val="12"/>
      <color rgb="FF0062AC"/>
      <name val="B Titr"/>
      <charset val="178"/>
    </font>
    <font>
      <sz val="10"/>
      <color theme="1"/>
      <name val="B Nazanin"/>
      <charset val="178"/>
    </font>
    <font>
      <b/>
      <sz val="10"/>
      <color theme="1"/>
      <name val="B Nazanin"/>
      <charset val="178"/>
    </font>
    <font>
      <b/>
      <sz val="10"/>
      <color rgb="FF0062AC"/>
      <name val="B Titr"/>
      <charset val="178"/>
    </font>
    <font>
      <sz val="10"/>
      <color theme="1"/>
      <name val="Calibri"/>
      <family val="2"/>
      <charset val="178"/>
      <scheme val="minor"/>
    </font>
    <font>
      <sz val="11"/>
      <color theme="1"/>
      <name val="B Nazanin"/>
      <charset val="178"/>
    </font>
    <font>
      <b/>
      <sz val="11"/>
      <color rgb="FF000000"/>
      <name val="B Nazanin"/>
      <charset val="178"/>
    </font>
    <font>
      <sz val="11"/>
      <name val="B Nazanin"/>
      <charset val="17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5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10" fontId="1" fillId="0" borderId="0" xfId="1" applyNumberFormat="1" applyFont="1" applyAlignment="1">
      <alignment horizontal="center" vertical="center"/>
    </xf>
    <xf numFmtId="10" fontId="1" fillId="0" borderId="0" xfId="0" applyNumberFormat="1" applyFont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/>
    </xf>
    <xf numFmtId="10" fontId="1" fillId="0" borderId="1" xfId="0" applyNumberFormat="1" applyFont="1" applyBorder="1" applyAlignment="1">
      <alignment horizontal="center" vertical="center"/>
    </xf>
    <xf numFmtId="0" fontId="1" fillId="0" borderId="2" xfId="0" applyFont="1" applyBorder="1"/>
    <xf numFmtId="0" fontId="1" fillId="0" borderId="4" xfId="0" applyFont="1" applyBorder="1"/>
    <xf numFmtId="0" fontId="1" fillId="0" borderId="3" xfId="0" applyFont="1" applyBorder="1"/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6" fillId="0" borderId="0" xfId="0" applyFont="1"/>
    <xf numFmtId="0" fontId="5" fillId="0" borderId="0" xfId="0" applyFont="1" applyAlignment="1">
      <alignment vertical="center" readingOrder="2"/>
    </xf>
    <xf numFmtId="0" fontId="7" fillId="0" borderId="0" xfId="0" applyFont="1" applyAlignment="1">
      <alignment horizontal="center"/>
    </xf>
    <xf numFmtId="0" fontId="9" fillId="0" borderId="0" xfId="0" applyFont="1"/>
    <xf numFmtId="0" fontId="10" fillId="0" borderId="0" xfId="0" applyFont="1"/>
    <xf numFmtId="0" fontId="1" fillId="0" borderId="0" xfId="0" applyFont="1" applyBorder="1" applyAlignment="1">
      <alignment horizontal="center" vertical="center"/>
    </xf>
    <xf numFmtId="3" fontId="1" fillId="0" borderId="0" xfId="0" applyNumberFormat="1" applyFont="1" applyBorder="1" applyAlignment="1">
      <alignment horizontal="center" vertical="center"/>
    </xf>
    <xf numFmtId="38" fontId="1" fillId="0" borderId="0" xfId="0" applyNumberFormat="1" applyFont="1" applyAlignment="1">
      <alignment horizontal="center" vertical="center"/>
    </xf>
    <xf numFmtId="38" fontId="0" fillId="0" borderId="0" xfId="0" applyNumberFormat="1"/>
    <xf numFmtId="38" fontId="1" fillId="0" borderId="1" xfId="0" applyNumberFormat="1" applyFont="1" applyBorder="1" applyAlignment="1">
      <alignment horizontal="center" vertical="center"/>
    </xf>
    <xf numFmtId="38" fontId="0" fillId="0" borderId="0" xfId="0" applyNumberFormat="1" applyAlignment="1">
      <alignment horizontal="center"/>
    </xf>
    <xf numFmtId="38" fontId="1" fillId="0" borderId="2" xfId="0" applyNumberFormat="1" applyFont="1" applyBorder="1" applyAlignment="1">
      <alignment horizontal="center" vertical="center"/>
    </xf>
    <xf numFmtId="9" fontId="1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12" fillId="0" borderId="4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right" vertical="center" readingOrder="2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8" fillId="0" borderId="0" xfId="0" applyFont="1" applyAlignment="1">
      <alignment horizontal="right" vertical="center" readingOrder="2"/>
    </xf>
    <xf numFmtId="0" fontId="2" fillId="0" borderId="4" xfId="0" applyFont="1" applyBorder="1" applyAlignment="1">
      <alignment horizontal="center" vertical="center"/>
    </xf>
    <xf numFmtId="38" fontId="2" fillId="0" borderId="2" xfId="0" applyNumberFormat="1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38" fontId="11" fillId="0" borderId="2" xfId="0" applyNumberFormat="1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38" fontId="2" fillId="0" borderId="5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E36"/>
  <sheetViews>
    <sheetView rightToLeft="1" tabSelected="1" view="pageBreakPreview" zoomScaleNormal="70" zoomScaleSheetLayoutView="100" workbookViewId="0">
      <selection activeCell="A11" sqref="A11"/>
    </sheetView>
  </sheetViews>
  <sheetFormatPr defaultRowHeight="18.75" x14ac:dyDescent="0.25"/>
  <cols>
    <col min="1" max="1" width="29.5703125" style="2" bestFit="1" customWidth="1"/>
    <col min="2" max="2" width="1" style="2" customWidth="1"/>
    <col min="3" max="3" width="13.42578125" style="2" bestFit="1" customWidth="1"/>
    <col min="4" max="4" width="1" style="2" customWidth="1"/>
    <col min="5" max="5" width="18.85546875" style="2" bestFit="1" customWidth="1"/>
    <col min="6" max="6" width="1" style="2" customWidth="1"/>
    <col min="7" max="7" width="23.85546875" style="2" bestFit="1" customWidth="1"/>
    <col min="8" max="8" width="1" style="2" customWidth="1"/>
    <col min="9" max="9" width="10.85546875" style="2" bestFit="1" customWidth="1"/>
    <col min="10" max="10" width="1" style="2" customWidth="1"/>
    <col min="11" max="11" width="18.85546875" style="2" bestFit="1" customWidth="1"/>
    <col min="12" max="12" width="1" style="2" customWidth="1"/>
    <col min="13" max="13" width="12.42578125" style="2" bestFit="1" customWidth="1"/>
    <col min="14" max="14" width="1" style="2" customWidth="1"/>
    <col min="15" max="15" width="16.7109375" style="2" bestFit="1" customWidth="1"/>
    <col min="16" max="16" width="1" style="2" customWidth="1"/>
    <col min="17" max="17" width="13.42578125" style="2" bestFit="1" customWidth="1"/>
    <col min="18" max="18" width="1" style="2" customWidth="1"/>
    <col min="19" max="19" width="13.85546875" style="2" bestFit="1" customWidth="1"/>
    <col min="20" max="20" width="1" style="2" customWidth="1"/>
    <col min="21" max="21" width="18.85546875" style="2" bestFit="1" customWidth="1"/>
    <col min="22" max="22" width="1" style="2" customWidth="1"/>
    <col min="23" max="23" width="23.85546875" style="2" bestFit="1" customWidth="1"/>
    <col min="24" max="24" width="1" style="2" customWidth="1"/>
    <col min="25" max="25" width="23.28515625" style="2" bestFit="1" customWidth="1"/>
    <col min="26" max="26" width="1" style="2" customWidth="1"/>
    <col min="27" max="27" width="9.140625" style="2" customWidth="1"/>
    <col min="28" max="30" width="9.140625" style="2"/>
    <col min="31" max="31" width="17" style="2" bestFit="1" customWidth="1"/>
    <col min="32" max="16384" width="9.140625" style="2"/>
  </cols>
  <sheetData>
    <row r="2" spans="1:31" ht="30" customHeight="1" x14ac:dyDescent="0.25">
      <c r="A2" s="32" t="s">
        <v>101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</row>
    <row r="3" spans="1:31" ht="30" customHeight="1" x14ac:dyDescent="0.25">
      <c r="A3" s="32" t="s">
        <v>0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</row>
    <row r="4" spans="1:31" ht="30" x14ac:dyDescent="0.25">
      <c r="A4" s="32" t="s">
        <v>275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</row>
    <row r="5" spans="1:31" s="14" customFormat="1" ht="25.5" x14ac:dyDescent="0.4">
      <c r="A5" s="37" t="s">
        <v>81</v>
      </c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7"/>
    </row>
    <row r="6" spans="1:31" s="14" customFormat="1" ht="25.5" x14ac:dyDescent="0.4">
      <c r="A6" s="37" t="s">
        <v>82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</row>
    <row r="8" spans="1:31" ht="30" x14ac:dyDescent="0.25">
      <c r="A8" s="32" t="s">
        <v>1</v>
      </c>
      <c r="C8" s="35" t="s">
        <v>258</v>
      </c>
      <c r="D8" s="35" t="s">
        <v>2</v>
      </c>
      <c r="E8" s="35" t="s">
        <v>2</v>
      </c>
      <c r="F8" s="35" t="s">
        <v>2</v>
      </c>
      <c r="G8" s="35" t="s">
        <v>2</v>
      </c>
      <c r="I8" s="35" t="s">
        <v>3</v>
      </c>
      <c r="J8" s="35" t="s">
        <v>3</v>
      </c>
      <c r="K8" s="35" t="s">
        <v>3</v>
      </c>
      <c r="L8" s="35" t="s">
        <v>3</v>
      </c>
      <c r="M8" s="35" t="s">
        <v>3</v>
      </c>
      <c r="N8" s="35" t="s">
        <v>3</v>
      </c>
      <c r="O8" s="35" t="s">
        <v>3</v>
      </c>
      <c r="Q8" s="35" t="s">
        <v>276</v>
      </c>
      <c r="R8" s="35" t="s">
        <v>4</v>
      </c>
      <c r="S8" s="35" t="s">
        <v>4</v>
      </c>
      <c r="T8" s="35" t="s">
        <v>4</v>
      </c>
      <c r="U8" s="35" t="s">
        <v>4</v>
      </c>
      <c r="V8" s="35" t="s">
        <v>4</v>
      </c>
      <c r="W8" s="35" t="s">
        <v>4</v>
      </c>
      <c r="X8" s="35" t="s">
        <v>4</v>
      </c>
      <c r="Y8" s="35" t="s">
        <v>4</v>
      </c>
      <c r="AE8" s="4">
        <v>590848004105</v>
      </c>
    </row>
    <row r="9" spans="1:31" ht="30" x14ac:dyDescent="0.25">
      <c r="A9" s="32" t="s">
        <v>1</v>
      </c>
      <c r="C9" s="36" t="s">
        <v>5</v>
      </c>
      <c r="D9" s="19"/>
      <c r="E9" s="36" t="s">
        <v>6</v>
      </c>
      <c r="F9" s="19"/>
      <c r="G9" s="36" t="s">
        <v>7</v>
      </c>
      <c r="I9" s="32" t="s">
        <v>8</v>
      </c>
      <c r="J9" s="32" t="s">
        <v>8</v>
      </c>
      <c r="K9" s="32" t="s">
        <v>8</v>
      </c>
      <c r="L9" s="19"/>
      <c r="M9" s="32" t="s">
        <v>9</v>
      </c>
      <c r="N9" s="32" t="s">
        <v>9</v>
      </c>
      <c r="O9" s="32" t="s">
        <v>9</v>
      </c>
      <c r="Q9" s="36" t="s">
        <v>5</v>
      </c>
      <c r="R9" s="19"/>
      <c r="S9" s="36" t="s">
        <v>10</v>
      </c>
      <c r="T9" s="19"/>
      <c r="U9" s="36" t="s">
        <v>6</v>
      </c>
      <c r="V9" s="19"/>
      <c r="W9" s="36" t="s">
        <v>7</v>
      </c>
      <c r="X9" s="19"/>
      <c r="Y9" s="33" t="s">
        <v>11</v>
      </c>
    </row>
    <row r="10" spans="1:31" ht="30" x14ac:dyDescent="0.25">
      <c r="A10" s="32" t="s">
        <v>1</v>
      </c>
      <c r="C10" s="35" t="s">
        <v>5</v>
      </c>
      <c r="D10" s="19"/>
      <c r="E10" s="35" t="s">
        <v>6</v>
      </c>
      <c r="F10" s="19"/>
      <c r="G10" s="35" t="s">
        <v>7</v>
      </c>
      <c r="I10" s="35" t="s">
        <v>5</v>
      </c>
      <c r="J10" s="19"/>
      <c r="K10" s="35" t="s">
        <v>6</v>
      </c>
      <c r="L10" s="19"/>
      <c r="M10" s="35" t="s">
        <v>5</v>
      </c>
      <c r="N10" s="19"/>
      <c r="O10" s="35" t="s">
        <v>12</v>
      </c>
      <c r="Q10" s="35" t="s">
        <v>5</v>
      </c>
      <c r="R10" s="19"/>
      <c r="S10" s="35" t="s">
        <v>10</v>
      </c>
      <c r="T10" s="19"/>
      <c r="U10" s="35" t="s">
        <v>6</v>
      </c>
      <c r="V10" s="19"/>
      <c r="W10" s="35" t="s">
        <v>7</v>
      </c>
      <c r="X10" s="19"/>
      <c r="Y10" s="34" t="s">
        <v>11</v>
      </c>
    </row>
    <row r="11" spans="1:31" ht="21" x14ac:dyDescent="0.25">
      <c r="A11" s="3" t="s">
        <v>129</v>
      </c>
      <c r="C11" s="4">
        <v>3000000</v>
      </c>
      <c r="E11" s="4">
        <v>9967791954</v>
      </c>
      <c r="G11" s="4">
        <v>8499127500</v>
      </c>
      <c r="I11" s="4">
        <v>0</v>
      </c>
      <c r="K11" s="4">
        <v>0</v>
      </c>
      <c r="M11" s="4">
        <v>-3000000</v>
      </c>
      <c r="O11" s="4">
        <v>7469020053</v>
      </c>
      <c r="Q11" s="4">
        <v>0</v>
      </c>
      <c r="S11" s="4">
        <v>0</v>
      </c>
      <c r="U11" s="4">
        <v>0</v>
      </c>
      <c r="W11" s="4">
        <v>0</v>
      </c>
      <c r="Y11" s="5" t="s">
        <v>175</v>
      </c>
    </row>
    <row r="12" spans="1:31" ht="21" x14ac:dyDescent="0.25">
      <c r="A12" s="3" t="s">
        <v>213</v>
      </c>
      <c r="C12" s="4">
        <v>355000</v>
      </c>
      <c r="E12" s="4">
        <v>16452617466</v>
      </c>
      <c r="G12" s="4">
        <v>10875294679.5</v>
      </c>
      <c r="I12" s="4">
        <v>7133281</v>
      </c>
      <c r="K12" s="4">
        <v>0</v>
      </c>
      <c r="M12" s="4">
        <v>0</v>
      </c>
      <c r="O12" s="4">
        <v>0</v>
      </c>
      <c r="Q12" s="4">
        <v>7488281</v>
      </c>
      <c r="S12" s="4">
        <v>924</v>
      </c>
      <c r="U12" s="4">
        <v>16452617466</v>
      </c>
      <c r="W12" s="4">
        <v>6878002572.7181997</v>
      </c>
      <c r="Y12" s="5" t="s">
        <v>277</v>
      </c>
    </row>
    <row r="13" spans="1:31" ht="21" x14ac:dyDescent="0.25">
      <c r="A13" s="3" t="s">
        <v>105</v>
      </c>
      <c r="C13" s="4">
        <v>3200000</v>
      </c>
      <c r="E13" s="4">
        <v>9893857015</v>
      </c>
      <c r="G13" s="4">
        <v>8302305600</v>
      </c>
      <c r="I13" s="4">
        <v>0</v>
      </c>
      <c r="K13" s="4">
        <v>0</v>
      </c>
      <c r="M13" s="4">
        <v>0</v>
      </c>
      <c r="O13" s="4">
        <v>0</v>
      </c>
      <c r="Q13" s="4">
        <v>3200000</v>
      </c>
      <c r="S13" s="4">
        <v>2680</v>
      </c>
      <c r="U13" s="4">
        <v>9893857015</v>
      </c>
      <c r="W13" s="4">
        <v>8524972800</v>
      </c>
      <c r="Y13" s="5" t="s">
        <v>259</v>
      </c>
    </row>
    <row r="14" spans="1:31" ht="21" x14ac:dyDescent="0.25">
      <c r="A14" s="3" t="s">
        <v>130</v>
      </c>
      <c r="C14" s="4">
        <v>2000000</v>
      </c>
      <c r="E14" s="4">
        <v>9935638334</v>
      </c>
      <c r="G14" s="4">
        <v>7952400000</v>
      </c>
      <c r="I14" s="4">
        <v>0</v>
      </c>
      <c r="K14" s="4">
        <v>0</v>
      </c>
      <c r="M14" s="4">
        <v>0</v>
      </c>
      <c r="O14" s="4">
        <v>0</v>
      </c>
      <c r="Q14" s="4">
        <v>2000000</v>
      </c>
      <c r="S14" s="4">
        <v>4310</v>
      </c>
      <c r="U14" s="4">
        <v>9935638334</v>
      </c>
      <c r="W14" s="4">
        <v>8568711000</v>
      </c>
      <c r="Y14" s="5" t="s">
        <v>271</v>
      </c>
    </row>
    <row r="15" spans="1:31" ht="21" x14ac:dyDescent="0.25">
      <c r="A15" s="3" t="s">
        <v>223</v>
      </c>
      <c r="C15" s="4">
        <v>2430000</v>
      </c>
      <c r="E15" s="4">
        <v>9972245595</v>
      </c>
      <c r="G15" s="4">
        <v>8043753195</v>
      </c>
      <c r="I15" s="4">
        <v>0</v>
      </c>
      <c r="K15" s="4">
        <v>0</v>
      </c>
      <c r="M15" s="4">
        <v>-2091930</v>
      </c>
      <c r="O15" s="4">
        <v>6426484997</v>
      </c>
      <c r="Q15" s="4">
        <v>338070</v>
      </c>
      <c r="S15" s="4">
        <v>3130</v>
      </c>
      <c r="U15" s="4">
        <v>1387373278</v>
      </c>
      <c r="W15" s="4">
        <v>1051863053.355</v>
      </c>
      <c r="Y15" s="5" t="s">
        <v>270</v>
      </c>
    </row>
    <row r="16" spans="1:31" ht="21" x14ac:dyDescent="0.25">
      <c r="A16" s="3" t="s">
        <v>241</v>
      </c>
      <c r="C16" s="4">
        <v>926308</v>
      </c>
      <c r="E16" s="4">
        <v>15169086192</v>
      </c>
      <c r="G16" s="4">
        <v>12588208505.825399</v>
      </c>
      <c r="I16" s="4">
        <v>0</v>
      </c>
      <c r="K16" s="4">
        <v>0</v>
      </c>
      <c r="M16" s="4">
        <v>-926308</v>
      </c>
      <c r="O16" s="4">
        <v>12611299549</v>
      </c>
      <c r="Q16" s="4">
        <v>0</v>
      </c>
      <c r="S16" s="4">
        <v>0</v>
      </c>
      <c r="U16" s="4">
        <v>0</v>
      </c>
      <c r="W16" s="4">
        <v>0</v>
      </c>
      <c r="Y16" s="5" t="s">
        <v>175</v>
      </c>
    </row>
    <row r="17" spans="1:25" ht="21" x14ac:dyDescent="0.25">
      <c r="A17" s="3" t="s">
        <v>131</v>
      </c>
      <c r="C17" s="4">
        <v>500500</v>
      </c>
      <c r="E17" s="4">
        <v>12579015322</v>
      </c>
      <c r="G17" s="4">
        <v>12915671769</v>
      </c>
      <c r="I17" s="4">
        <v>283500</v>
      </c>
      <c r="K17" s="4">
        <v>6994348087</v>
      </c>
      <c r="M17" s="4">
        <v>0</v>
      </c>
      <c r="O17" s="4">
        <v>0</v>
      </c>
      <c r="Q17" s="4">
        <v>784000</v>
      </c>
      <c r="S17" s="4">
        <v>29100</v>
      </c>
      <c r="U17" s="4">
        <v>19573363409</v>
      </c>
      <c r="W17" s="4">
        <v>22678654320</v>
      </c>
      <c r="Y17" s="5" t="s">
        <v>278</v>
      </c>
    </row>
    <row r="18" spans="1:25" ht="21" x14ac:dyDescent="0.25">
      <c r="A18" s="3" t="s">
        <v>132</v>
      </c>
      <c r="C18" s="4">
        <v>1056818</v>
      </c>
      <c r="E18" s="4">
        <v>4866584096</v>
      </c>
      <c r="G18" s="4">
        <v>9906497267.2469997</v>
      </c>
      <c r="I18" s="4">
        <v>0</v>
      </c>
      <c r="K18" s="4">
        <v>0</v>
      </c>
      <c r="M18" s="4">
        <v>-74249</v>
      </c>
      <c r="O18" s="4">
        <v>656884268</v>
      </c>
      <c r="Q18" s="4">
        <v>982569</v>
      </c>
      <c r="S18" s="4">
        <v>9730</v>
      </c>
      <c r="U18" s="4">
        <v>4524671862</v>
      </c>
      <c r="W18" s="4">
        <v>9503512011.5984993</v>
      </c>
      <c r="Y18" s="5" t="s">
        <v>279</v>
      </c>
    </row>
    <row r="19" spans="1:25" ht="21" x14ac:dyDescent="0.25">
      <c r="A19" s="3" t="s">
        <v>183</v>
      </c>
      <c r="C19" s="4">
        <v>371000</v>
      </c>
      <c r="E19" s="4">
        <v>19595145785</v>
      </c>
      <c r="G19" s="4">
        <v>17185732830</v>
      </c>
      <c r="I19" s="4">
        <v>0</v>
      </c>
      <c r="K19" s="4">
        <v>0</v>
      </c>
      <c r="M19" s="4">
        <v>-208082</v>
      </c>
      <c r="O19" s="4">
        <v>9281086405</v>
      </c>
      <c r="Q19" s="4">
        <v>162918</v>
      </c>
      <c r="S19" s="4">
        <v>47550</v>
      </c>
      <c r="U19" s="4">
        <v>8604857036</v>
      </c>
      <c r="W19" s="4">
        <v>7700657732.1450005</v>
      </c>
      <c r="Y19" s="5" t="s">
        <v>280</v>
      </c>
    </row>
    <row r="20" spans="1:25" ht="21" x14ac:dyDescent="0.25">
      <c r="A20" s="3" t="s">
        <v>264</v>
      </c>
      <c r="C20" s="4">
        <v>196078</v>
      </c>
      <c r="E20" s="4">
        <v>6581358070</v>
      </c>
      <c r="G20" s="4">
        <v>5681665441.4849997</v>
      </c>
      <c r="I20" s="4">
        <v>0</v>
      </c>
      <c r="K20" s="4">
        <v>0</v>
      </c>
      <c r="M20" s="4">
        <v>-196078</v>
      </c>
      <c r="O20" s="4">
        <v>3995825174</v>
      </c>
      <c r="Q20" s="4">
        <v>0</v>
      </c>
      <c r="S20" s="4">
        <v>0</v>
      </c>
      <c r="U20" s="4">
        <v>0</v>
      </c>
      <c r="W20" s="4">
        <v>0</v>
      </c>
      <c r="Y20" s="5" t="s">
        <v>175</v>
      </c>
    </row>
    <row r="21" spans="1:25" ht="21" x14ac:dyDescent="0.25">
      <c r="A21" s="3" t="s">
        <v>262</v>
      </c>
      <c r="C21" s="4">
        <v>2420000</v>
      </c>
      <c r="E21" s="4">
        <v>20026566652</v>
      </c>
      <c r="G21" s="4">
        <v>20928728700</v>
      </c>
      <c r="I21" s="4">
        <v>0</v>
      </c>
      <c r="K21" s="4">
        <v>0</v>
      </c>
      <c r="M21" s="4">
        <v>-200000</v>
      </c>
      <c r="O21" s="4">
        <v>1677956405</v>
      </c>
      <c r="Q21" s="4">
        <v>2220000</v>
      </c>
      <c r="S21" s="4">
        <v>7900</v>
      </c>
      <c r="U21" s="4">
        <v>18371478499</v>
      </c>
      <c r="W21" s="4">
        <v>17433648900</v>
      </c>
      <c r="Y21" s="5" t="s">
        <v>281</v>
      </c>
    </row>
    <row r="22" spans="1:25" ht="21" x14ac:dyDescent="0.25">
      <c r="A22" s="3" t="s">
        <v>113</v>
      </c>
      <c r="C22" s="4">
        <v>13370000</v>
      </c>
      <c r="E22" s="4">
        <v>29905926697</v>
      </c>
      <c r="G22" s="4">
        <v>33093216765</v>
      </c>
      <c r="I22" s="4">
        <v>0</v>
      </c>
      <c r="K22" s="4">
        <v>0</v>
      </c>
      <c r="M22" s="4">
        <v>-13370000</v>
      </c>
      <c r="O22" s="4">
        <v>28707369354</v>
      </c>
      <c r="Q22" s="4">
        <v>0</v>
      </c>
      <c r="S22" s="4">
        <v>0</v>
      </c>
      <c r="U22" s="4">
        <v>0</v>
      </c>
      <c r="W22" s="4">
        <v>0</v>
      </c>
      <c r="Y22" s="5" t="s">
        <v>175</v>
      </c>
    </row>
    <row r="23" spans="1:25" ht="21" x14ac:dyDescent="0.25">
      <c r="A23" s="3" t="s">
        <v>244</v>
      </c>
      <c r="C23" s="4">
        <v>1135</v>
      </c>
      <c r="E23" s="4">
        <v>45214015</v>
      </c>
      <c r="G23" s="4">
        <v>78261964.060499996</v>
      </c>
      <c r="I23" s="4">
        <v>0</v>
      </c>
      <c r="K23" s="4">
        <v>0</v>
      </c>
      <c r="M23" s="4">
        <v>0</v>
      </c>
      <c r="O23" s="4">
        <v>0</v>
      </c>
      <c r="Q23" s="4">
        <v>1135</v>
      </c>
      <c r="S23" s="4">
        <v>66887</v>
      </c>
      <c r="U23" s="4">
        <v>45214015</v>
      </c>
      <c r="W23" s="4">
        <v>75465040.367249995</v>
      </c>
      <c r="Y23" s="5" t="s">
        <v>249</v>
      </c>
    </row>
    <row r="24" spans="1:25" ht="21" x14ac:dyDescent="0.25">
      <c r="A24" s="3" t="s">
        <v>222</v>
      </c>
      <c r="C24" s="4">
        <v>175000</v>
      </c>
      <c r="E24" s="4">
        <v>3975235547</v>
      </c>
      <c r="G24" s="4">
        <v>3835790437.5</v>
      </c>
      <c r="I24" s="4">
        <v>0</v>
      </c>
      <c r="K24" s="4">
        <v>0</v>
      </c>
      <c r="M24" s="4">
        <v>-175000</v>
      </c>
      <c r="O24" s="4">
        <v>3280862094</v>
      </c>
      <c r="Q24" s="4">
        <v>0</v>
      </c>
      <c r="S24" s="4">
        <v>0</v>
      </c>
      <c r="U24" s="4">
        <v>0</v>
      </c>
      <c r="W24" s="4">
        <v>0</v>
      </c>
      <c r="Y24" s="5" t="s">
        <v>175</v>
      </c>
    </row>
    <row r="25" spans="1:25" ht="21" x14ac:dyDescent="0.25">
      <c r="A25" s="3" t="s">
        <v>169</v>
      </c>
      <c r="C25" s="4">
        <v>1855000</v>
      </c>
      <c r="E25" s="4">
        <v>22479462313</v>
      </c>
      <c r="G25" s="4">
        <v>22293509647.5</v>
      </c>
      <c r="I25" s="4">
        <v>0</v>
      </c>
      <c r="K25" s="4">
        <v>0</v>
      </c>
      <c r="M25" s="4">
        <v>-300000</v>
      </c>
      <c r="O25" s="4">
        <v>3435436815</v>
      </c>
      <c r="Q25" s="4">
        <v>1555000</v>
      </c>
      <c r="S25" s="4">
        <v>11730</v>
      </c>
      <c r="U25" s="4">
        <v>18843969757</v>
      </c>
      <c r="W25" s="4">
        <v>18131621107.5</v>
      </c>
      <c r="Y25" s="5" t="s">
        <v>282</v>
      </c>
    </row>
    <row r="26" spans="1:25" ht="21" x14ac:dyDescent="0.25">
      <c r="A26" s="3" t="s">
        <v>240</v>
      </c>
      <c r="C26" s="4">
        <v>250000</v>
      </c>
      <c r="E26" s="4">
        <v>8641439397</v>
      </c>
      <c r="G26" s="4">
        <v>7492651875</v>
      </c>
      <c r="I26" s="4">
        <v>0</v>
      </c>
      <c r="K26" s="4">
        <v>0</v>
      </c>
      <c r="M26" s="4">
        <v>-250000</v>
      </c>
      <c r="O26" s="4">
        <v>7464972644</v>
      </c>
      <c r="Q26" s="4">
        <v>0</v>
      </c>
      <c r="S26" s="4">
        <v>0</v>
      </c>
      <c r="U26" s="4">
        <v>0</v>
      </c>
      <c r="W26" s="4">
        <v>0</v>
      </c>
      <c r="Y26" s="5" t="s">
        <v>175</v>
      </c>
    </row>
    <row r="27" spans="1:25" ht="21" x14ac:dyDescent="0.25">
      <c r="A27" s="3" t="s">
        <v>263</v>
      </c>
      <c r="C27" s="4">
        <v>6400000</v>
      </c>
      <c r="E27" s="4">
        <v>19922470813</v>
      </c>
      <c r="G27" s="4">
        <v>20739859200</v>
      </c>
      <c r="I27" s="4">
        <v>0</v>
      </c>
      <c r="K27" s="4">
        <v>0</v>
      </c>
      <c r="M27" s="4">
        <v>-400000</v>
      </c>
      <c r="O27" s="4">
        <v>1256479213</v>
      </c>
      <c r="Q27" s="4">
        <v>6000000</v>
      </c>
      <c r="S27" s="4">
        <v>2900</v>
      </c>
      <c r="U27" s="4">
        <v>18677316387</v>
      </c>
      <c r="W27" s="4">
        <v>17296470000</v>
      </c>
      <c r="Y27" s="5" t="s">
        <v>283</v>
      </c>
    </row>
    <row r="28" spans="1:25" ht="21" x14ac:dyDescent="0.25">
      <c r="A28" s="3" t="s">
        <v>144</v>
      </c>
      <c r="C28" s="4">
        <v>650000</v>
      </c>
      <c r="E28" s="4">
        <v>7943865043</v>
      </c>
      <c r="G28" s="4">
        <v>7837587225</v>
      </c>
      <c r="I28" s="4">
        <v>700000</v>
      </c>
      <c r="K28" s="4">
        <v>8982240983</v>
      </c>
      <c r="M28" s="4">
        <v>-650000</v>
      </c>
      <c r="O28" s="4">
        <v>8207032362</v>
      </c>
      <c r="Q28" s="4">
        <v>700000</v>
      </c>
      <c r="S28" s="4">
        <v>13610</v>
      </c>
      <c r="U28" s="4">
        <v>8982240983</v>
      </c>
      <c r="W28" s="4">
        <v>9470314350</v>
      </c>
      <c r="Y28" s="5" t="s">
        <v>284</v>
      </c>
    </row>
    <row r="29" spans="1:25" ht="21" x14ac:dyDescent="0.25">
      <c r="A29" s="3" t="s">
        <v>225</v>
      </c>
      <c r="C29" s="4">
        <v>0</v>
      </c>
      <c r="E29" s="4">
        <v>0</v>
      </c>
      <c r="G29" s="4">
        <v>0</v>
      </c>
      <c r="I29" s="4">
        <v>144000</v>
      </c>
      <c r="K29" s="4">
        <v>10244285922</v>
      </c>
      <c r="M29" s="4">
        <v>0</v>
      </c>
      <c r="O29" s="4">
        <v>0</v>
      </c>
      <c r="Q29" s="4">
        <v>144000</v>
      </c>
      <c r="S29" s="4">
        <v>70992</v>
      </c>
      <c r="U29" s="4">
        <v>10244285922</v>
      </c>
      <c r="W29" s="4">
        <v>10162022054.4</v>
      </c>
      <c r="Y29" s="5" t="s">
        <v>285</v>
      </c>
    </row>
    <row r="30" spans="1:25" ht="21" x14ac:dyDescent="0.25">
      <c r="A30" s="3" t="s">
        <v>286</v>
      </c>
      <c r="C30" s="4">
        <v>0</v>
      </c>
      <c r="E30" s="4">
        <v>0</v>
      </c>
      <c r="G30" s="4">
        <v>0</v>
      </c>
      <c r="I30" s="4">
        <v>70000</v>
      </c>
      <c r="K30" s="4">
        <v>5795670657</v>
      </c>
      <c r="M30" s="4">
        <v>0</v>
      </c>
      <c r="O30" s="4">
        <v>0</v>
      </c>
      <c r="Q30" s="4">
        <v>70000</v>
      </c>
      <c r="S30" s="4">
        <v>82810</v>
      </c>
      <c r="U30" s="4">
        <v>5795670657</v>
      </c>
      <c r="W30" s="4">
        <v>5762209635</v>
      </c>
      <c r="Y30" s="5" t="s">
        <v>287</v>
      </c>
    </row>
    <row r="31" spans="1:25" ht="21" x14ac:dyDescent="0.25">
      <c r="A31" s="3" t="s">
        <v>288</v>
      </c>
      <c r="C31" s="4">
        <v>0</v>
      </c>
      <c r="E31" s="4">
        <v>0</v>
      </c>
      <c r="G31" s="4">
        <v>0</v>
      </c>
      <c r="I31" s="4">
        <v>500000</v>
      </c>
      <c r="K31" s="4">
        <v>7776471360</v>
      </c>
      <c r="M31" s="4">
        <v>0</v>
      </c>
      <c r="O31" s="4">
        <v>0</v>
      </c>
      <c r="Q31" s="4">
        <v>500000</v>
      </c>
      <c r="S31" s="4">
        <v>15891</v>
      </c>
      <c r="U31" s="4">
        <v>7776471360</v>
      </c>
      <c r="W31" s="4">
        <v>7898224275</v>
      </c>
      <c r="Y31" s="5" t="s">
        <v>289</v>
      </c>
    </row>
    <row r="32" spans="1:25" ht="21" x14ac:dyDescent="0.25">
      <c r="A32" s="3" t="s">
        <v>212</v>
      </c>
      <c r="C32" s="4">
        <v>0</v>
      </c>
      <c r="E32" s="4">
        <v>0</v>
      </c>
      <c r="G32" s="4">
        <v>0</v>
      </c>
      <c r="I32" s="4">
        <v>10000000</v>
      </c>
      <c r="K32" s="4">
        <v>25222764933</v>
      </c>
      <c r="M32" s="4">
        <v>-10000000</v>
      </c>
      <c r="O32" s="4">
        <v>24950655601</v>
      </c>
      <c r="Q32" s="4">
        <v>0</v>
      </c>
      <c r="S32" s="4">
        <v>0</v>
      </c>
      <c r="U32" s="4">
        <v>0</v>
      </c>
      <c r="W32" s="4">
        <v>0</v>
      </c>
      <c r="Y32" s="5" t="s">
        <v>175</v>
      </c>
    </row>
    <row r="33" spans="1:25" ht="21" x14ac:dyDescent="0.25">
      <c r="A33" s="3" t="s">
        <v>119</v>
      </c>
      <c r="C33" s="4">
        <v>0</v>
      </c>
      <c r="E33" s="4">
        <v>0</v>
      </c>
      <c r="G33" s="4">
        <v>0</v>
      </c>
      <c r="I33" s="4">
        <v>1380000</v>
      </c>
      <c r="K33" s="4">
        <v>17818520102</v>
      </c>
      <c r="M33" s="4">
        <v>0</v>
      </c>
      <c r="O33" s="4">
        <v>0</v>
      </c>
      <c r="Q33" s="4">
        <v>1380000</v>
      </c>
      <c r="S33" s="4">
        <v>14670</v>
      </c>
      <c r="U33" s="4">
        <v>17818520102</v>
      </c>
      <c r="W33" s="4">
        <v>20124144630</v>
      </c>
      <c r="Y33" s="5" t="s">
        <v>290</v>
      </c>
    </row>
    <row r="34" spans="1:25" ht="21" x14ac:dyDescent="0.25">
      <c r="A34" s="3" t="s">
        <v>291</v>
      </c>
      <c r="C34" s="4">
        <v>0</v>
      </c>
      <c r="E34" s="4">
        <v>0</v>
      </c>
      <c r="G34" s="4">
        <v>0</v>
      </c>
      <c r="I34" s="4">
        <v>170623</v>
      </c>
      <c r="K34" s="4">
        <v>2121104217</v>
      </c>
      <c r="M34" s="4">
        <v>-170623</v>
      </c>
      <c r="O34" s="4">
        <v>2684891561</v>
      </c>
      <c r="Q34" s="4">
        <v>0</v>
      </c>
      <c r="S34" s="4">
        <v>0</v>
      </c>
      <c r="U34" s="4">
        <v>0</v>
      </c>
      <c r="W34" s="4">
        <v>0</v>
      </c>
      <c r="Y34" s="5" t="s">
        <v>175</v>
      </c>
    </row>
    <row r="35" spans="1:25" ht="21.75" thickBot="1" x14ac:dyDescent="0.3">
      <c r="A35" s="3" t="s">
        <v>71</v>
      </c>
      <c r="C35" s="7">
        <f>SUM(C11:C34)</f>
        <v>39156839</v>
      </c>
      <c r="E35" s="7">
        <f>SUM(E11:E34)</f>
        <v>227953520306</v>
      </c>
      <c r="G35" s="7">
        <f>SUM(G11:G34)</f>
        <v>218250262602.11789</v>
      </c>
      <c r="I35" s="7">
        <f>SUM(I11:I34)</f>
        <v>20381404</v>
      </c>
      <c r="K35" s="7">
        <f>SUM(K11:K34)</f>
        <v>84955406261</v>
      </c>
      <c r="M35" s="7">
        <f>SUM(M11:M34)</f>
        <v>-32012270</v>
      </c>
      <c r="O35" s="7">
        <f>SUM(O11:O34)</f>
        <v>122106256495</v>
      </c>
      <c r="Q35" s="7">
        <f>SUM(Q11:Q34)</f>
        <v>27525973</v>
      </c>
      <c r="S35" s="7">
        <f>SUM(S11:S34)</f>
        <v>384814</v>
      </c>
      <c r="U35" s="7">
        <f>SUM(U11:U34)</f>
        <v>176927546082</v>
      </c>
      <c r="W35" s="7">
        <f>SUM(W11:W34)</f>
        <v>171260493482.08395</v>
      </c>
      <c r="Y35" s="8">
        <f>SUM(Y11:Y34)</f>
        <v>0</v>
      </c>
    </row>
    <row r="36" spans="1:25" ht="19.5" thickTop="1" x14ac:dyDescent="0.25"/>
  </sheetData>
  <sortState ref="A11:Y21">
    <sortCondition descending="1" ref="W11:W21"/>
  </sortState>
  <mergeCells count="23">
    <mergeCell ref="A5:W5"/>
    <mergeCell ref="A6:W6"/>
    <mergeCell ref="A8:A10"/>
    <mergeCell ref="C9:C10"/>
    <mergeCell ref="E9:E10"/>
    <mergeCell ref="G9:G10"/>
    <mergeCell ref="C8:G8"/>
    <mergeCell ref="A3:Y3"/>
    <mergeCell ref="A2:Y2"/>
    <mergeCell ref="A4:Y4"/>
    <mergeCell ref="Y9:Y10"/>
    <mergeCell ref="Q8:Y8"/>
    <mergeCell ref="I8:O8"/>
    <mergeCell ref="Q9:Q10"/>
    <mergeCell ref="S9:S10"/>
    <mergeCell ref="U9:U10"/>
    <mergeCell ref="W9:W10"/>
    <mergeCell ref="I10"/>
    <mergeCell ref="K10"/>
    <mergeCell ref="I9:K9"/>
    <mergeCell ref="M10"/>
    <mergeCell ref="O10"/>
    <mergeCell ref="M9:O9"/>
  </mergeCells>
  <pageMargins left="0.7" right="0.7" top="0.75" bottom="0.75" header="0.3" footer="0.3"/>
  <pageSetup scale="3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8"/>
  <sheetViews>
    <sheetView rightToLeft="1" view="pageBreakPreview" zoomScale="60" zoomScaleNormal="100" workbookViewId="0">
      <selection activeCell="A9" sqref="A9"/>
    </sheetView>
  </sheetViews>
  <sheetFormatPr defaultRowHeight="18.75" x14ac:dyDescent="0.45"/>
  <cols>
    <col min="1" max="1" width="13.140625" style="1" bestFit="1" customWidth="1"/>
    <col min="2" max="2" width="1" style="1" customWidth="1"/>
    <col min="3" max="3" width="21.28515625" style="1" bestFit="1" customWidth="1"/>
    <col min="4" max="4" width="1" style="1" customWidth="1"/>
    <col min="5" max="5" width="15.85546875" style="1" bestFit="1" customWidth="1"/>
    <col min="6" max="6" width="1" style="1" customWidth="1"/>
    <col min="7" max="7" width="15.5703125" style="1" bestFit="1" customWidth="1"/>
    <col min="8" max="8" width="1" style="1" customWidth="1"/>
    <col min="9" max="9" width="12.42578125" style="1" bestFit="1" customWidth="1"/>
    <col min="10" max="10" width="1" style="1" customWidth="1"/>
    <col min="11" max="11" width="21.28515625" style="1" bestFit="1" customWidth="1"/>
    <col min="12" max="12" width="1" style="1" customWidth="1"/>
    <col min="13" max="13" width="15.85546875" style="1" bestFit="1" customWidth="1"/>
    <col min="14" max="14" width="1" style="1" customWidth="1"/>
    <col min="15" max="15" width="15.5703125" style="1" bestFit="1" customWidth="1"/>
    <col min="16" max="16" width="1" style="1" customWidth="1"/>
    <col min="17" max="17" width="12.4257812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30" x14ac:dyDescent="0.45">
      <c r="A2" s="32" t="str">
        <f>سهام!A2</f>
        <v>صندوق سرمایه‌گذاری مشترک گنجینه ارمغان الماس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</row>
    <row r="3" spans="1:17" ht="30" x14ac:dyDescent="0.45">
      <c r="A3" s="32" t="s">
        <v>0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</row>
    <row r="4" spans="1:17" ht="30" x14ac:dyDescent="0.45">
      <c r="A4" s="32" t="str">
        <f>سهام!A4</f>
        <v>برای ماه منتهی به 1399/12/30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</row>
    <row r="5" spans="1:17" s="14" customFormat="1" ht="25.5" x14ac:dyDescent="0.4">
      <c r="A5" s="15" t="s">
        <v>83</v>
      </c>
      <c r="B5" s="15"/>
      <c r="C5" s="15"/>
      <c r="D5" s="15"/>
      <c r="E5" s="15"/>
      <c r="F5" s="15"/>
      <c r="G5" s="15"/>
      <c r="H5" s="15"/>
      <c r="I5" s="15"/>
    </row>
    <row r="7" spans="1:17" ht="30.75" thickBot="1" x14ac:dyDescent="0.5">
      <c r="A7" s="36" t="s">
        <v>1</v>
      </c>
      <c r="C7" s="39" t="str">
        <f>سهام!C8</f>
        <v>1399/11/30</v>
      </c>
      <c r="D7" s="39" t="s">
        <v>2</v>
      </c>
      <c r="E7" s="39" t="s">
        <v>2</v>
      </c>
      <c r="F7" s="39" t="s">
        <v>2</v>
      </c>
      <c r="G7" s="39" t="s">
        <v>2</v>
      </c>
      <c r="H7" s="39" t="s">
        <v>2</v>
      </c>
      <c r="I7" s="39" t="s">
        <v>2</v>
      </c>
      <c r="K7" s="39" t="str">
        <f>سهام!Q8</f>
        <v>1399/12/30</v>
      </c>
      <c r="L7" s="39" t="s">
        <v>4</v>
      </c>
      <c r="M7" s="39" t="s">
        <v>4</v>
      </c>
      <c r="N7" s="39" t="s">
        <v>4</v>
      </c>
      <c r="O7" s="39" t="s">
        <v>4</v>
      </c>
      <c r="P7" s="39" t="s">
        <v>4</v>
      </c>
      <c r="Q7" s="39" t="s">
        <v>4</v>
      </c>
    </row>
    <row r="8" spans="1:17" ht="30.75" thickBot="1" x14ac:dyDescent="0.5">
      <c r="A8" s="39" t="s">
        <v>1</v>
      </c>
      <c r="C8" s="38" t="s">
        <v>13</v>
      </c>
      <c r="D8" s="9"/>
      <c r="E8" s="38" t="s">
        <v>14</v>
      </c>
      <c r="F8" s="9"/>
      <c r="G8" s="38" t="s">
        <v>15</v>
      </c>
      <c r="H8" s="9"/>
      <c r="I8" s="38" t="s">
        <v>16</v>
      </c>
      <c r="K8" s="38" t="s">
        <v>13</v>
      </c>
      <c r="L8" s="9"/>
      <c r="M8" s="38" t="s">
        <v>14</v>
      </c>
      <c r="N8" s="9"/>
      <c r="O8" s="38" t="s">
        <v>15</v>
      </c>
      <c r="P8" s="9"/>
      <c r="Q8" s="38" t="s">
        <v>16</v>
      </c>
    </row>
  </sheetData>
  <mergeCells count="14">
    <mergeCell ref="A4:Q4"/>
    <mergeCell ref="A3:Q3"/>
    <mergeCell ref="A2:Q2"/>
    <mergeCell ref="K8"/>
    <mergeCell ref="M8"/>
    <mergeCell ref="O8"/>
    <mergeCell ref="Q8"/>
    <mergeCell ref="K7:Q7"/>
    <mergeCell ref="A7:A8"/>
    <mergeCell ref="C8"/>
    <mergeCell ref="E8"/>
    <mergeCell ref="G8"/>
    <mergeCell ref="I8"/>
    <mergeCell ref="C7:I7"/>
  </mergeCells>
  <pageMargins left="0.7" right="0.7" top="0.75" bottom="0.75" header="0.3" footer="0.3"/>
  <pageSetup scale="5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K16"/>
  <sheetViews>
    <sheetView rightToLeft="1" view="pageBreakPreview" zoomScale="70" zoomScaleNormal="100" zoomScaleSheetLayoutView="70" workbookViewId="0">
      <selection activeCell="A11" sqref="A11"/>
    </sheetView>
  </sheetViews>
  <sheetFormatPr defaultRowHeight="18.75" x14ac:dyDescent="0.25"/>
  <cols>
    <col min="1" max="1" width="32" style="2" bestFit="1" customWidth="1"/>
    <col min="2" max="2" width="1" style="2" customWidth="1"/>
    <col min="3" max="3" width="13" style="2" customWidth="1"/>
    <col min="4" max="4" width="1" style="2" customWidth="1"/>
    <col min="5" max="5" width="11.140625" style="2" customWidth="1"/>
    <col min="6" max="6" width="1" style="2" customWidth="1"/>
    <col min="7" max="7" width="15.85546875" style="2" bestFit="1" customWidth="1"/>
    <col min="8" max="8" width="1" style="2" customWidth="1"/>
    <col min="9" max="9" width="11.7109375" style="2" bestFit="1" customWidth="1"/>
    <col min="10" max="10" width="1" style="2" customWidth="1"/>
    <col min="11" max="11" width="7" style="2" bestFit="1" customWidth="1"/>
    <col min="12" max="12" width="1" style="2" customWidth="1"/>
    <col min="13" max="13" width="7.28515625" style="2" bestFit="1" customWidth="1"/>
    <col min="14" max="14" width="1" style="2" customWidth="1"/>
    <col min="15" max="15" width="8.28515625" style="2" bestFit="1" customWidth="1"/>
    <col min="16" max="16" width="1" style="2" customWidth="1"/>
    <col min="17" max="17" width="18.85546875" style="2" bestFit="1" customWidth="1"/>
    <col min="18" max="18" width="1" style="2" customWidth="1"/>
    <col min="19" max="19" width="16" style="2" bestFit="1" customWidth="1"/>
    <col min="20" max="20" width="1" style="2" customWidth="1"/>
    <col min="21" max="21" width="7.7109375" style="2" bestFit="1" customWidth="1"/>
    <col min="22" max="22" width="1" style="2" customWidth="1"/>
    <col min="23" max="23" width="16.140625" style="2" bestFit="1" customWidth="1"/>
    <col min="24" max="24" width="1" style="2" customWidth="1"/>
    <col min="25" max="25" width="7.7109375" style="2" bestFit="1" customWidth="1"/>
    <col min="26" max="26" width="1" style="2" customWidth="1"/>
    <col min="27" max="27" width="15" style="2" bestFit="1" customWidth="1"/>
    <col min="28" max="28" width="1" style="2" customWidth="1"/>
    <col min="29" max="29" width="9.85546875" style="2" bestFit="1" customWidth="1"/>
    <col min="30" max="30" width="1" style="2" customWidth="1"/>
    <col min="31" max="31" width="14.85546875" style="2" bestFit="1" customWidth="1"/>
    <col min="32" max="32" width="1" style="2" customWidth="1"/>
    <col min="33" max="33" width="16" style="2" bestFit="1" customWidth="1"/>
    <col min="34" max="34" width="1" style="2" customWidth="1"/>
    <col min="35" max="35" width="16.140625" style="2" bestFit="1" customWidth="1"/>
    <col min="36" max="36" width="1" style="2" customWidth="1"/>
    <col min="37" max="37" width="14.42578125" style="2" customWidth="1"/>
    <col min="38" max="38" width="1" style="2" customWidth="1"/>
    <col min="39" max="39" width="9.140625" style="2" customWidth="1"/>
    <col min="40" max="16384" width="9.140625" style="2"/>
  </cols>
  <sheetData>
    <row r="2" spans="1:37" ht="30" x14ac:dyDescent="0.25">
      <c r="A2" s="32" t="str">
        <f>سهام!A2</f>
        <v>صندوق سرمایه‌گذاری مشترک گنجینه ارمغان الماس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</row>
    <row r="3" spans="1:37" ht="30" x14ac:dyDescent="0.25">
      <c r="A3" s="32" t="s">
        <v>0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  <c r="AF3" s="32"/>
      <c r="AG3" s="32"/>
      <c r="AH3" s="32"/>
      <c r="AI3" s="32"/>
      <c r="AJ3" s="32"/>
      <c r="AK3" s="32"/>
    </row>
    <row r="4" spans="1:37" ht="30" x14ac:dyDescent="0.25">
      <c r="A4" s="32" t="str">
        <f>سهام!A4</f>
        <v>برای ماه منتهی به 1399/12/30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  <c r="AD4" s="32"/>
      <c r="AE4" s="32"/>
      <c r="AF4" s="32"/>
      <c r="AG4" s="32"/>
      <c r="AH4" s="32"/>
      <c r="AI4" s="32"/>
      <c r="AJ4" s="32"/>
      <c r="AK4" s="32"/>
    </row>
    <row r="5" spans="1:37" s="16" customFormat="1" ht="25.5" x14ac:dyDescent="0.4">
      <c r="A5" s="37" t="s">
        <v>84</v>
      </c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7"/>
      <c r="X5" s="37"/>
      <c r="Y5" s="37"/>
      <c r="Z5" s="37"/>
      <c r="AA5" s="37"/>
      <c r="AB5" s="37"/>
      <c r="AC5" s="37"/>
      <c r="AD5" s="37"/>
      <c r="AE5" s="37"/>
      <c r="AF5" s="37"/>
      <c r="AG5" s="37"/>
      <c r="AH5" s="37"/>
      <c r="AI5" s="37"/>
    </row>
    <row r="7" spans="1:37" ht="30.75" thickBot="1" x14ac:dyDescent="0.3">
      <c r="A7" s="39" t="s">
        <v>17</v>
      </c>
      <c r="B7" s="39" t="s">
        <v>17</v>
      </c>
      <c r="C7" s="39" t="s">
        <v>17</v>
      </c>
      <c r="D7" s="39" t="s">
        <v>17</v>
      </c>
      <c r="E7" s="39" t="s">
        <v>17</v>
      </c>
      <c r="F7" s="39" t="s">
        <v>17</v>
      </c>
      <c r="G7" s="39" t="s">
        <v>17</v>
      </c>
      <c r="H7" s="39" t="s">
        <v>17</v>
      </c>
      <c r="I7" s="39" t="s">
        <v>17</v>
      </c>
      <c r="J7" s="39" t="s">
        <v>17</v>
      </c>
      <c r="K7" s="39" t="s">
        <v>17</v>
      </c>
      <c r="L7" s="39" t="s">
        <v>17</v>
      </c>
      <c r="M7" s="39" t="s">
        <v>17</v>
      </c>
      <c r="O7" s="39" t="str">
        <f>سهام!C8</f>
        <v>1399/11/30</v>
      </c>
      <c r="P7" s="39" t="s">
        <v>2</v>
      </c>
      <c r="Q7" s="39" t="s">
        <v>2</v>
      </c>
      <c r="R7" s="39" t="s">
        <v>2</v>
      </c>
      <c r="S7" s="39" t="s">
        <v>2</v>
      </c>
      <c r="U7" s="39" t="s">
        <v>3</v>
      </c>
      <c r="V7" s="39" t="s">
        <v>3</v>
      </c>
      <c r="W7" s="39" t="s">
        <v>3</v>
      </c>
      <c r="X7" s="39" t="s">
        <v>3</v>
      </c>
      <c r="Y7" s="39" t="s">
        <v>3</v>
      </c>
      <c r="Z7" s="39" t="s">
        <v>3</v>
      </c>
      <c r="AA7" s="39" t="s">
        <v>3</v>
      </c>
      <c r="AC7" s="39" t="str">
        <f>سهام!Q8</f>
        <v>1399/12/30</v>
      </c>
      <c r="AD7" s="39" t="s">
        <v>4</v>
      </c>
      <c r="AE7" s="39" t="s">
        <v>4</v>
      </c>
      <c r="AF7" s="39" t="s">
        <v>4</v>
      </c>
      <c r="AG7" s="39" t="s">
        <v>4</v>
      </c>
      <c r="AH7" s="39" t="s">
        <v>4</v>
      </c>
      <c r="AI7" s="39" t="s">
        <v>4</v>
      </c>
      <c r="AJ7" s="39" t="s">
        <v>4</v>
      </c>
      <c r="AK7" s="39" t="s">
        <v>4</v>
      </c>
    </row>
    <row r="8" spans="1:37" s="29" customFormat="1" ht="18" x14ac:dyDescent="0.25">
      <c r="A8" s="40" t="s">
        <v>18</v>
      </c>
      <c r="B8" s="28"/>
      <c r="C8" s="40" t="s">
        <v>19</v>
      </c>
      <c r="D8" s="28"/>
      <c r="E8" s="40" t="s">
        <v>20</v>
      </c>
      <c r="F8" s="28"/>
      <c r="G8" s="40" t="s">
        <v>21</v>
      </c>
      <c r="H8" s="28"/>
      <c r="I8" s="40" t="s">
        <v>22</v>
      </c>
      <c r="J8" s="28"/>
      <c r="K8" s="40" t="s">
        <v>23</v>
      </c>
      <c r="L8" s="28"/>
      <c r="M8" s="40" t="s">
        <v>16</v>
      </c>
      <c r="O8" s="40" t="s">
        <v>5</v>
      </c>
      <c r="P8" s="28"/>
      <c r="Q8" s="40" t="s">
        <v>6</v>
      </c>
      <c r="R8" s="28"/>
      <c r="S8" s="40" t="s">
        <v>7</v>
      </c>
      <c r="U8" s="42" t="s">
        <v>8</v>
      </c>
      <c r="V8" s="42" t="s">
        <v>8</v>
      </c>
      <c r="W8" s="42" t="s">
        <v>8</v>
      </c>
      <c r="Y8" s="42" t="s">
        <v>9</v>
      </c>
      <c r="Z8" s="42" t="s">
        <v>9</v>
      </c>
      <c r="AA8" s="42" t="s">
        <v>9</v>
      </c>
      <c r="AC8" s="40" t="s">
        <v>5</v>
      </c>
      <c r="AD8" s="28"/>
      <c r="AE8" s="40" t="s">
        <v>24</v>
      </c>
      <c r="AF8" s="28"/>
      <c r="AG8" s="40" t="s">
        <v>6</v>
      </c>
      <c r="AH8" s="28"/>
      <c r="AI8" s="40" t="s">
        <v>7</v>
      </c>
      <c r="AJ8" s="28"/>
      <c r="AK8" s="40" t="s">
        <v>11</v>
      </c>
    </row>
    <row r="9" spans="1:37" s="29" customFormat="1" thickBot="1" x14ac:dyDescent="0.3">
      <c r="A9" s="41" t="s">
        <v>18</v>
      </c>
      <c r="B9" s="30"/>
      <c r="C9" s="41" t="s">
        <v>19</v>
      </c>
      <c r="D9" s="30"/>
      <c r="E9" s="41" t="s">
        <v>20</v>
      </c>
      <c r="F9" s="30"/>
      <c r="G9" s="41" t="s">
        <v>21</v>
      </c>
      <c r="H9" s="30"/>
      <c r="I9" s="41" t="s">
        <v>22</v>
      </c>
      <c r="J9" s="30"/>
      <c r="K9" s="41" t="s">
        <v>23</v>
      </c>
      <c r="L9" s="30"/>
      <c r="M9" s="41" t="s">
        <v>16</v>
      </c>
      <c r="O9" s="41" t="s">
        <v>5</v>
      </c>
      <c r="P9" s="30"/>
      <c r="Q9" s="41" t="s">
        <v>6</v>
      </c>
      <c r="R9" s="30"/>
      <c r="S9" s="41" t="s">
        <v>7</v>
      </c>
      <c r="U9" s="41" t="s">
        <v>5</v>
      </c>
      <c r="V9" s="30"/>
      <c r="W9" s="41" t="s">
        <v>6</v>
      </c>
      <c r="Y9" s="41" t="s">
        <v>5</v>
      </c>
      <c r="Z9" s="30"/>
      <c r="AA9" s="41" t="s">
        <v>12</v>
      </c>
      <c r="AC9" s="41" t="s">
        <v>5</v>
      </c>
      <c r="AD9" s="30"/>
      <c r="AE9" s="41" t="s">
        <v>24</v>
      </c>
      <c r="AF9" s="30"/>
      <c r="AG9" s="41" t="s">
        <v>6</v>
      </c>
      <c r="AH9" s="30"/>
      <c r="AI9" s="41" t="s">
        <v>7</v>
      </c>
      <c r="AJ9" s="30"/>
      <c r="AK9" s="41" t="s">
        <v>11</v>
      </c>
    </row>
    <row r="10" spans="1:37" ht="21" x14ac:dyDescent="0.25">
      <c r="A10" s="27"/>
      <c r="K10" s="4"/>
      <c r="M10" s="4"/>
      <c r="O10" s="4"/>
      <c r="Q10" s="4"/>
      <c r="S10" s="4"/>
      <c r="U10" s="4"/>
      <c r="W10" s="4"/>
      <c r="Y10" s="4"/>
      <c r="AA10" s="4"/>
      <c r="AC10" s="4"/>
      <c r="AE10" s="4"/>
      <c r="AG10" s="4"/>
      <c r="AI10" s="4"/>
      <c r="AK10" s="6"/>
    </row>
    <row r="11" spans="1:37" ht="21" x14ac:dyDescent="0.25">
      <c r="A11" s="27"/>
      <c r="K11" s="4"/>
      <c r="M11" s="4"/>
      <c r="O11" s="4"/>
      <c r="Q11" s="4"/>
      <c r="S11" s="4"/>
      <c r="U11" s="4"/>
      <c r="W11" s="4"/>
      <c r="Y11" s="4"/>
      <c r="AA11" s="4"/>
      <c r="AC11" s="4"/>
      <c r="AE11" s="4"/>
      <c r="AG11" s="4"/>
      <c r="AI11" s="4"/>
      <c r="AK11" s="6"/>
    </row>
    <row r="12" spans="1:37" ht="21" x14ac:dyDescent="0.25">
      <c r="A12" s="27"/>
      <c r="K12" s="4"/>
      <c r="M12" s="4"/>
      <c r="O12" s="4"/>
      <c r="Q12" s="4"/>
      <c r="S12" s="4"/>
      <c r="U12" s="4"/>
      <c r="W12" s="4"/>
      <c r="Y12" s="4"/>
      <c r="AA12" s="4"/>
      <c r="AC12" s="4"/>
      <c r="AE12" s="4"/>
      <c r="AG12" s="4"/>
      <c r="AI12" s="4"/>
      <c r="AK12" s="6"/>
    </row>
    <row r="13" spans="1:37" ht="21" x14ac:dyDescent="0.25">
      <c r="A13" s="27"/>
      <c r="K13" s="4"/>
      <c r="M13" s="4"/>
      <c r="O13" s="4"/>
      <c r="Q13" s="4"/>
      <c r="S13" s="4"/>
      <c r="U13" s="4"/>
      <c r="W13" s="4"/>
      <c r="Y13" s="4"/>
      <c r="AA13" s="4"/>
      <c r="AC13" s="4"/>
      <c r="AE13" s="4"/>
      <c r="AG13" s="4"/>
      <c r="AI13" s="4"/>
      <c r="AK13" s="6"/>
    </row>
    <row r="14" spans="1:37" ht="21" x14ac:dyDescent="0.25">
      <c r="A14" s="27"/>
      <c r="K14" s="4"/>
      <c r="M14" s="4"/>
      <c r="O14" s="4"/>
      <c r="Q14" s="4"/>
      <c r="S14" s="4"/>
      <c r="U14" s="4"/>
      <c r="W14" s="4"/>
      <c r="Y14" s="4"/>
      <c r="AA14" s="4"/>
      <c r="AC14" s="4"/>
      <c r="AE14" s="4"/>
      <c r="AG14" s="4"/>
      <c r="AI14" s="4"/>
      <c r="AK14" s="6"/>
    </row>
    <row r="15" spans="1:37" ht="19.5" thickBot="1" x14ac:dyDescent="0.3">
      <c r="A15" s="2" t="s">
        <v>71</v>
      </c>
      <c r="K15" s="4"/>
      <c r="M15" s="4"/>
      <c r="O15" s="7">
        <f>SUM(O10:O14)</f>
        <v>0</v>
      </c>
      <c r="Q15" s="7">
        <f>SUM(Q10:Q14)</f>
        <v>0</v>
      </c>
      <c r="S15" s="7">
        <f>SUM(S10:S14)</f>
        <v>0</v>
      </c>
      <c r="U15" s="7">
        <f>SUM(U10:U14)</f>
        <v>0</v>
      </c>
      <c r="W15" s="7">
        <f>SUM(W10:W14)</f>
        <v>0</v>
      </c>
      <c r="Y15" s="7">
        <f>SUM(Y10:Y14)</f>
        <v>0</v>
      </c>
      <c r="AA15" s="7">
        <f>SUM(AA10:AA14)</f>
        <v>0</v>
      </c>
      <c r="AC15" s="7">
        <f>SUM(AC10:AC14)</f>
        <v>0</v>
      </c>
      <c r="AE15" s="20" t="s">
        <v>80</v>
      </c>
      <c r="AG15" s="7">
        <f>SUM(AG10:AG14)</f>
        <v>0</v>
      </c>
      <c r="AI15" s="7">
        <f>SUM(AI10:AI14)</f>
        <v>0</v>
      </c>
      <c r="AK15" s="8">
        <f>SUM(AK10:AK14)</f>
        <v>0</v>
      </c>
    </row>
    <row r="16" spans="1:37" ht="19.5" thickTop="1" x14ac:dyDescent="0.25"/>
  </sheetData>
  <sortState ref="A10:AK15">
    <sortCondition descending="1" ref="AI10:AI15"/>
  </sortState>
  <mergeCells count="29">
    <mergeCell ref="A5:AI5"/>
    <mergeCell ref="W9"/>
    <mergeCell ref="U8:W8"/>
    <mergeCell ref="K8:K9"/>
    <mergeCell ref="M8:M9"/>
    <mergeCell ref="A7:M7"/>
    <mergeCell ref="O8:O9"/>
    <mergeCell ref="Q8:Q9"/>
    <mergeCell ref="A8:A9"/>
    <mergeCell ref="C8:C9"/>
    <mergeCell ref="E8:E9"/>
    <mergeCell ref="G8:G9"/>
    <mergeCell ref="I8:I9"/>
    <mergeCell ref="A4:AK4"/>
    <mergeCell ref="A3:AK3"/>
    <mergeCell ref="A2:AK2"/>
    <mergeCell ref="AE8:AE9"/>
    <mergeCell ref="AG8:AG9"/>
    <mergeCell ref="AI8:AI9"/>
    <mergeCell ref="AK8:AK9"/>
    <mergeCell ref="AC7:AK7"/>
    <mergeCell ref="Y9"/>
    <mergeCell ref="AA9"/>
    <mergeCell ref="Y8:AA8"/>
    <mergeCell ref="U7:AA7"/>
    <mergeCell ref="AC8:AC9"/>
    <mergeCell ref="S8:S9"/>
    <mergeCell ref="O7:S7"/>
    <mergeCell ref="U9"/>
  </mergeCells>
  <pageMargins left="0.7" right="0.7" top="0.75" bottom="0.75" header="0.3" footer="0.3"/>
  <pageSetup scale="24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12"/>
  <sheetViews>
    <sheetView rightToLeft="1" view="pageBreakPreview" zoomScale="60" zoomScaleNormal="100" workbookViewId="0">
      <selection activeCell="C9" sqref="C9"/>
    </sheetView>
  </sheetViews>
  <sheetFormatPr defaultRowHeight="18.75" x14ac:dyDescent="0.25"/>
  <cols>
    <col min="1" max="1" width="32" style="2" bestFit="1" customWidth="1"/>
    <col min="2" max="2" width="1" style="2" customWidth="1"/>
    <col min="3" max="3" width="8.7109375" style="2" bestFit="1" customWidth="1"/>
    <col min="4" max="4" width="1" style="2" customWidth="1"/>
    <col min="5" max="5" width="15.7109375" style="2" bestFit="1" customWidth="1"/>
    <col min="6" max="6" width="1" style="2" customWidth="1"/>
    <col min="7" max="7" width="24.42578125" style="2" bestFit="1" customWidth="1"/>
    <col min="8" max="8" width="1" style="2" customWidth="1"/>
    <col min="9" max="9" width="16.28515625" style="2" bestFit="1" customWidth="1"/>
    <col min="10" max="10" width="1" style="2" customWidth="1"/>
    <col min="11" max="11" width="34" style="2" bestFit="1" customWidth="1"/>
    <col min="12" max="12" width="1" style="2" customWidth="1"/>
    <col min="13" max="13" width="8" style="2" bestFit="1" customWidth="1"/>
    <col min="14" max="14" width="1" style="2" customWidth="1"/>
    <col min="15" max="15" width="9.140625" style="2" customWidth="1"/>
    <col min="16" max="16384" width="9.140625" style="2"/>
  </cols>
  <sheetData>
    <row r="2" spans="1:13" ht="30" x14ac:dyDescent="0.25">
      <c r="A2" s="32" t="str">
        <f>سهام!A2</f>
        <v>صندوق سرمایه‌گذاری مشترک گنجینه ارمغان الماس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</row>
    <row r="3" spans="1:13" ht="30" x14ac:dyDescent="0.25">
      <c r="A3" s="32" t="s">
        <v>0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</row>
    <row r="4" spans="1:13" ht="30" x14ac:dyDescent="0.25">
      <c r="A4" s="32" t="str">
        <f>سهام!A4</f>
        <v>برای ماه منتهی به 1399/12/30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</row>
    <row r="5" spans="1:13" s="14" customFormat="1" ht="25.5" customHeight="1" x14ac:dyDescent="0.4">
      <c r="A5" s="43" t="s">
        <v>85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</row>
    <row r="6" spans="1:13" s="14" customFormat="1" ht="20.25" x14ac:dyDescent="0.4">
      <c r="A6" s="43" t="s">
        <v>86</v>
      </c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</row>
    <row r="8" spans="1:13" ht="30.75" thickBot="1" x14ac:dyDescent="0.3">
      <c r="A8" s="36" t="s">
        <v>1</v>
      </c>
      <c r="C8" s="39" t="str">
        <f>سهام!Q8</f>
        <v>1399/12/30</v>
      </c>
      <c r="D8" s="39" t="s">
        <v>4</v>
      </c>
      <c r="E8" s="39" t="s">
        <v>4</v>
      </c>
      <c r="F8" s="39" t="s">
        <v>4</v>
      </c>
      <c r="G8" s="39" t="s">
        <v>4</v>
      </c>
      <c r="H8" s="39" t="s">
        <v>4</v>
      </c>
      <c r="I8" s="39" t="s">
        <v>4</v>
      </c>
      <c r="J8" s="39" t="s">
        <v>4</v>
      </c>
      <c r="K8" s="39" t="s">
        <v>4</v>
      </c>
      <c r="L8" s="39" t="s">
        <v>4</v>
      </c>
      <c r="M8" s="39" t="s">
        <v>4</v>
      </c>
    </row>
    <row r="9" spans="1:13" ht="30.75" thickBot="1" x14ac:dyDescent="0.3">
      <c r="A9" s="39" t="s">
        <v>1</v>
      </c>
      <c r="C9" s="38" t="s">
        <v>5</v>
      </c>
      <c r="D9" s="12"/>
      <c r="E9" s="38" t="s">
        <v>25</v>
      </c>
      <c r="F9" s="12"/>
      <c r="G9" s="38" t="s">
        <v>26</v>
      </c>
      <c r="H9" s="12"/>
      <c r="I9" s="38" t="s">
        <v>27</v>
      </c>
      <c r="J9" s="12"/>
      <c r="K9" s="38" t="s">
        <v>28</v>
      </c>
      <c r="L9" s="12"/>
      <c r="M9" s="38" t="s">
        <v>29</v>
      </c>
    </row>
    <row r="10" spans="1:13" ht="21" x14ac:dyDescent="0.25">
      <c r="A10" s="3"/>
      <c r="E10" s="4"/>
      <c r="G10" s="4"/>
      <c r="I10" s="6"/>
      <c r="K10" s="4"/>
    </row>
    <row r="11" spans="1:13" ht="19.5" thickBot="1" x14ac:dyDescent="0.3">
      <c r="A11" s="2" t="s">
        <v>71</v>
      </c>
      <c r="C11" s="13">
        <f>SUM(C10)</f>
        <v>0</v>
      </c>
      <c r="E11" s="7">
        <f>SUM(E10)</f>
        <v>0</v>
      </c>
      <c r="G11" s="7">
        <f>SUM(G10)</f>
        <v>0</v>
      </c>
      <c r="I11" s="8">
        <f>SUM(I10)</f>
        <v>0</v>
      </c>
      <c r="K11" s="7">
        <f>SUM(K10)</f>
        <v>0</v>
      </c>
      <c r="M11" s="13"/>
    </row>
    <row r="12" spans="1:13" ht="19.5" thickTop="1" x14ac:dyDescent="0.25"/>
  </sheetData>
  <mergeCells count="13">
    <mergeCell ref="A2:M2"/>
    <mergeCell ref="K9"/>
    <mergeCell ref="M9"/>
    <mergeCell ref="C8:M8"/>
    <mergeCell ref="A4:M4"/>
    <mergeCell ref="A3:M3"/>
    <mergeCell ref="A8:A9"/>
    <mergeCell ref="C9"/>
    <mergeCell ref="E9"/>
    <mergeCell ref="G9"/>
    <mergeCell ref="I9"/>
    <mergeCell ref="A5:M5"/>
    <mergeCell ref="A6:M6"/>
  </mergeCells>
  <pageMargins left="0.7" right="0.7" top="0.75" bottom="0.75" header="0.3" footer="0.3"/>
  <pageSetup scale="62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E9"/>
  <sheetViews>
    <sheetView rightToLeft="1" view="pageBreakPreview" zoomScale="60" zoomScaleNormal="100" workbookViewId="0">
      <selection activeCell="K8" sqref="K8:K9"/>
    </sheetView>
  </sheetViews>
  <sheetFormatPr defaultRowHeight="18.75" x14ac:dyDescent="0.45"/>
  <cols>
    <col min="1" max="1" width="53.140625" style="1" bestFit="1" customWidth="1"/>
    <col min="2" max="2" width="1" style="1" customWidth="1"/>
    <col min="3" max="3" width="19.42578125" style="1" bestFit="1" customWidth="1"/>
    <col min="4" max="4" width="1" style="1" customWidth="1"/>
    <col min="5" max="5" width="11.5703125" style="1" bestFit="1" customWidth="1"/>
    <col min="6" max="6" width="1" style="1" customWidth="1"/>
    <col min="7" max="7" width="13.7109375" style="1" bestFit="1" customWidth="1"/>
    <col min="8" max="8" width="1" style="1" customWidth="1"/>
    <col min="9" max="9" width="25" style="1" bestFit="1" customWidth="1"/>
    <col min="10" max="10" width="1" style="1" customWidth="1"/>
    <col min="11" max="11" width="7.7109375" style="1" bestFit="1" customWidth="1"/>
    <col min="12" max="12" width="1" style="1" customWidth="1"/>
    <col min="13" max="13" width="18.85546875" style="1" bestFit="1" customWidth="1"/>
    <col min="14" max="14" width="1" style="1" customWidth="1"/>
    <col min="15" max="15" width="23.7109375" style="1" bestFit="1" customWidth="1"/>
    <col min="16" max="16" width="1" style="1" customWidth="1"/>
    <col min="17" max="17" width="7.7109375" style="1" bestFit="1" customWidth="1"/>
    <col min="18" max="18" width="1" style="1" customWidth="1"/>
    <col min="19" max="19" width="18.85546875" style="1" bestFit="1" customWidth="1"/>
    <col min="20" max="20" width="1" style="1" customWidth="1"/>
    <col min="21" max="21" width="7.7109375" style="1" bestFit="1" customWidth="1"/>
    <col min="22" max="22" width="1" style="1" customWidth="1"/>
    <col min="23" max="23" width="14.7109375" style="1" bestFit="1" customWidth="1"/>
    <col min="24" max="24" width="1" style="1" customWidth="1"/>
    <col min="25" max="25" width="7.7109375" style="1" bestFit="1" customWidth="1"/>
    <col min="26" max="26" width="1" style="1" customWidth="1"/>
    <col min="27" max="27" width="18.85546875" style="1" bestFit="1" customWidth="1"/>
    <col min="28" max="28" width="1" style="1" customWidth="1"/>
    <col min="29" max="29" width="23.7109375" style="1" bestFit="1" customWidth="1"/>
    <col min="30" max="30" width="1" style="1" customWidth="1"/>
    <col min="31" max="31" width="27.42578125" style="1" bestFit="1" customWidth="1"/>
    <col min="32" max="32" width="1" style="1" customWidth="1"/>
    <col min="33" max="33" width="9.140625" style="1" customWidth="1"/>
    <col min="34" max="16384" width="9.140625" style="1"/>
  </cols>
  <sheetData>
    <row r="2" spans="1:31" ht="30" x14ac:dyDescent="0.45">
      <c r="A2" s="32" t="str">
        <f>سهام!A2</f>
        <v>صندوق سرمایه‌گذاری مشترک گنجینه ارمغان الماس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</row>
    <row r="3" spans="1:31" ht="30" x14ac:dyDescent="0.45">
      <c r="A3" s="32" t="s">
        <v>0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</row>
    <row r="4" spans="1:31" ht="30" x14ac:dyDescent="0.45">
      <c r="A4" s="32" t="str">
        <f>سهام!A4</f>
        <v>برای ماه منتهی به 1399/12/30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  <c r="AD4" s="32"/>
      <c r="AE4" s="32"/>
    </row>
    <row r="5" spans="1:31" s="14" customFormat="1" ht="25.5" x14ac:dyDescent="0.4">
      <c r="A5" s="37" t="s">
        <v>87</v>
      </c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7"/>
      <c r="X5" s="37"/>
      <c r="Y5" s="37"/>
      <c r="Z5" s="37"/>
      <c r="AA5" s="37"/>
      <c r="AB5" s="37"/>
      <c r="AC5" s="37"/>
    </row>
    <row r="7" spans="1:31" ht="30.75" thickBot="1" x14ac:dyDescent="0.5">
      <c r="A7" s="39" t="s">
        <v>30</v>
      </c>
      <c r="B7" s="39" t="s">
        <v>30</v>
      </c>
      <c r="C7" s="39" t="s">
        <v>30</v>
      </c>
      <c r="D7" s="39" t="s">
        <v>30</v>
      </c>
      <c r="E7" s="39" t="s">
        <v>30</v>
      </c>
      <c r="F7" s="39" t="s">
        <v>30</v>
      </c>
      <c r="G7" s="39" t="s">
        <v>30</v>
      </c>
      <c r="H7" s="39" t="s">
        <v>30</v>
      </c>
      <c r="I7" s="39" t="s">
        <v>30</v>
      </c>
      <c r="K7" s="39" t="str">
        <f>سهام!C8</f>
        <v>1399/11/30</v>
      </c>
      <c r="L7" s="39" t="s">
        <v>2</v>
      </c>
      <c r="M7" s="39" t="s">
        <v>2</v>
      </c>
      <c r="N7" s="39" t="s">
        <v>2</v>
      </c>
      <c r="O7" s="39" t="s">
        <v>2</v>
      </c>
      <c r="Q7" s="39" t="s">
        <v>3</v>
      </c>
      <c r="R7" s="39" t="s">
        <v>3</v>
      </c>
      <c r="S7" s="39" t="s">
        <v>3</v>
      </c>
      <c r="T7" s="39" t="s">
        <v>3</v>
      </c>
      <c r="U7" s="39" t="s">
        <v>3</v>
      </c>
      <c r="V7" s="39" t="s">
        <v>3</v>
      </c>
      <c r="W7" s="39" t="s">
        <v>3</v>
      </c>
      <c r="Y7" s="39" t="str">
        <f>سهام!Q8</f>
        <v>1399/12/30</v>
      </c>
      <c r="Z7" s="39" t="s">
        <v>4</v>
      </c>
      <c r="AA7" s="39" t="s">
        <v>4</v>
      </c>
      <c r="AB7" s="39" t="s">
        <v>4</v>
      </c>
      <c r="AC7" s="39" t="s">
        <v>4</v>
      </c>
      <c r="AD7" s="39" t="s">
        <v>4</v>
      </c>
      <c r="AE7" s="39" t="s">
        <v>4</v>
      </c>
    </row>
    <row r="8" spans="1:31" ht="30" x14ac:dyDescent="0.45">
      <c r="A8" s="44" t="s">
        <v>31</v>
      </c>
      <c r="B8" s="10"/>
      <c r="C8" s="44" t="s">
        <v>22</v>
      </c>
      <c r="D8" s="10"/>
      <c r="E8" s="44" t="s">
        <v>23</v>
      </c>
      <c r="F8" s="10"/>
      <c r="G8" s="44" t="s">
        <v>32</v>
      </c>
      <c r="H8" s="10"/>
      <c r="I8" s="44" t="s">
        <v>20</v>
      </c>
      <c r="K8" s="44" t="s">
        <v>5</v>
      </c>
      <c r="L8" s="10"/>
      <c r="M8" s="44" t="s">
        <v>6</v>
      </c>
      <c r="N8" s="10"/>
      <c r="O8" s="44" t="s">
        <v>7</v>
      </c>
      <c r="Q8" s="44" t="s">
        <v>8</v>
      </c>
      <c r="R8" s="44" t="s">
        <v>8</v>
      </c>
      <c r="S8" s="44" t="s">
        <v>8</v>
      </c>
      <c r="T8" s="10"/>
      <c r="U8" s="44" t="s">
        <v>9</v>
      </c>
      <c r="V8" s="44" t="s">
        <v>9</v>
      </c>
      <c r="W8" s="44" t="s">
        <v>9</v>
      </c>
      <c r="Y8" s="44" t="s">
        <v>5</v>
      </c>
      <c r="Z8" s="10"/>
      <c r="AA8" s="44" t="s">
        <v>6</v>
      </c>
      <c r="AB8" s="10"/>
      <c r="AC8" s="44" t="s">
        <v>7</v>
      </c>
      <c r="AD8" s="10"/>
      <c r="AE8" s="44" t="s">
        <v>33</v>
      </c>
    </row>
    <row r="9" spans="1:31" ht="30.75" thickBot="1" x14ac:dyDescent="0.5">
      <c r="A9" s="39" t="s">
        <v>31</v>
      </c>
      <c r="B9" s="11"/>
      <c r="C9" s="39" t="s">
        <v>22</v>
      </c>
      <c r="D9" s="11"/>
      <c r="E9" s="39" t="s">
        <v>23</v>
      </c>
      <c r="F9" s="11"/>
      <c r="G9" s="39" t="s">
        <v>32</v>
      </c>
      <c r="H9" s="11"/>
      <c r="I9" s="39" t="s">
        <v>20</v>
      </c>
      <c r="K9" s="39" t="s">
        <v>5</v>
      </c>
      <c r="L9" s="11"/>
      <c r="M9" s="39" t="s">
        <v>6</v>
      </c>
      <c r="N9" s="11"/>
      <c r="O9" s="39" t="s">
        <v>7</v>
      </c>
      <c r="Q9" s="39" t="s">
        <v>5</v>
      </c>
      <c r="R9" s="11"/>
      <c r="S9" s="39" t="s">
        <v>6</v>
      </c>
      <c r="T9" s="11"/>
      <c r="U9" s="39" t="s">
        <v>5</v>
      </c>
      <c r="V9" s="11"/>
      <c r="W9" s="39" t="s">
        <v>12</v>
      </c>
      <c r="Y9" s="39" t="s">
        <v>5</v>
      </c>
      <c r="Z9" s="11"/>
      <c r="AA9" s="39" t="s">
        <v>6</v>
      </c>
      <c r="AB9" s="11"/>
      <c r="AC9" s="39" t="s">
        <v>7</v>
      </c>
      <c r="AD9" s="11"/>
      <c r="AE9" s="39" t="s">
        <v>33</v>
      </c>
    </row>
  </sheetData>
  <mergeCells count="26">
    <mergeCell ref="A5:AC5"/>
    <mergeCell ref="K8:K9"/>
    <mergeCell ref="M8:M9"/>
    <mergeCell ref="O8:O9"/>
    <mergeCell ref="K7:O7"/>
    <mergeCell ref="A8:A9"/>
    <mergeCell ref="C8:C9"/>
    <mergeCell ref="E8:E9"/>
    <mergeCell ref="G8:G9"/>
    <mergeCell ref="I8:I9"/>
    <mergeCell ref="A4:AE4"/>
    <mergeCell ref="A3:AE3"/>
    <mergeCell ref="A2:AE2"/>
    <mergeCell ref="Q7:W7"/>
    <mergeCell ref="Y8:Y9"/>
    <mergeCell ref="AA8:AA9"/>
    <mergeCell ref="AC8:AC9"/>
    <mergeCell ref="AE8:AE9"/>
    <mergeCell ref="Y7:AE7"/>
    <mergeCell ref="Q9"/>
    <mergeCell ref="S9"/>
    <mergeCell ref="Q8:S8"/>
    <mergeCell ref="U9"/>
    <mergeCell ref="W9"/>
    <mergeCell ref="U8:W8"/>
    <mergeCell ref="A7:I7"/>
  </mergeCells>
  <pageMargins left="0.7" right="0.7" top="0.75" bottom="0.75" header="0.3" footer="0.3"/>
  <pageSetup scale="28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13"/>
  <sheetViews>
    <sheetView rightToLeft="1" view="pageBreakPreview" zoomScaleNormal="100" zoomScaleSheetLayoutView="100" workbookViewId="0">
      <selection activeCell="A13" sqref="A13:B14"/>
    </sheetView>
  </sheetViews>
  <sheetFormatPr defaultRowHeight="18.75" x14ac:dyDescent="0.25"/>
  <cols>
    <col min="1" max="1" width="34.7109375" style="2" bestFit="1" customWidth="1"/>
    <col min="2" max="2" width="1" style="2" customWidth="1"/>
    <col min="3" max="3" width="18.42578125" style="2" bestFit="1" customWidth="1"/>
    <col min="4" max="4" width="1" style="2" customWidth="1"/>
    <col min="5" max="5" width="14.42578125" style="2" bestFit="1" customWidth="1"/>
    <col min="6" max="6" width="1" style="2" customWidth="1"/>
    <col min="7" max="7" width="15.85546875" style="2" bestFit="1" customWidth="1"/>
    <col min="8" max="8" width="1" style="2" customWidth="1"/>
    <col min="9" max="9" width="11.5703125" style="2" bestFit="1" customWidth="1"/>
    <col min="10" max="10" width="1" style="2" customWidth="1"/>
    <col min="11" max="11" width="17.28515625" style="2" bestFit="1" customWidth="1"/>
    <col min="12" max="12" width="1" style="2" customWidth="1"/>
    <col min="13" max="13" width="17.28515625" style="2" bestFit="1" customWidth="1"/>
    <col min="14" max="14" width="1" style="2" customWidth="1"/>
    <col min="15" max="15" width="18.42578125" style="2" bestFit="1" customWidth="1"/>
    <col min="16" max="16" width="1" style="2" customWidth="1"/>
    <col min="17" max="17" width="16.140625" style="2" bestFit="1" customWidth="1"/>
    <col min="18" max="18" width="1" style="2" customWidth="1"/>
    <col min="19" max="19" width="27.42578125" style="2" bestFit="1" customWidth="1"/>
    <col min="20" max="20" width="1" style="2" customWidth="1"/>
    <col min="21" max="21" width="9.140625" style="2" customWidth="1"/>
    <col min="22" max="16384" width="9.140625" style="2"/>
  </cols>
  <sheetData>
    <row r="2" spans="1:21" ht="30" x14ac:dyDescent="0.25">
      <c r="A2" s="32" t="str">
        <f>سهام!A2</f>
        <v>صندوق سرمایه‌گذاری مشترک گنجینه ارمغان الماس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</row>
    <row r="3" spans="1:21" ht="30" x14ac:dyDescent="0.25">
      <c r="A3" s="32" t="s">
        <v>0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</row>
    <row r="4" spans="1:21" ht="30" x14ac:dyDescent="0.25">
      <c r="A4" s="32" t="str">
        <f>سهام!A4</f>
        <v>برای ماه منتهی به 1399/12/30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</row>
    <row r="5" spans="1:21" s="14" customFormat="1" ht="25.5" x14ac:dyDescent="0.4">
      <c r="A5" s="37" t="s">
        <v>88</v>
      </c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</row>
    <row r="7" spans="1:21" ht="30.75" thickBot="1" x14ac:dyDescent="0.3">
      <c r="A7" s="36" t="s">
        <v>34</v>
      </c>
      <c r="C7" s="39" t="s">
        <v>35</v>
      </c>
      <c r="D7" s="39" t="s">
        <v>35</v>
      </c>
      <c r="E7" s="39" t="s">
        <v>35</v>
      </c>
      <c r="F7" s="39" t="s">
        <v>35</v>
      </c>
      <c r="G7" s="39" t="s">
        <v>35</v>
      </c>
      <c r="H7" s="39" t="s">
        <v>35</v>
      </c>
      <c r="I7" s="39" t="s">
        <v>35</v>
      </c>
      <c r="K7" s="39" t="str">
        <f>سهام!C8</f>
        <v>1399/11/30</v>
      </c>
      <c r="M7" s="39" t="s">
        <v>3</v>
      </c>
      <c r="N7" s="39" t="s">
        <v>3</v>
      </c>
      <c r="O7" s="39" t="s">
        <v>3</v>
      </c>
      <c r="Q7" s="39" t="str">
        <f>سهام!Q8</f>
        <v>1399/12/30</v>
      </c>
      <c r="R7" s="39" t="s">
        <v>4</v>
      </c>
      <c r="S7" s="39" t="s">
        <v>4</v>
      </c>
    </row>
    <row r="8" spans="1:21" ht="30.75" thickBot="1" x14ac:dyDescent="0.3">
      <c r="A8" s="39" t="s">
        <v>34</v>
      </c>
      <c r="C8" s="38" t="s">
        <v>36</v>
      </c>
      <c r="D8" s="12"/>
      <c r="E8" s="38" t="s">
        <v>37</v>
      </c>
      <c r="F8" s="12"/>
      <c r="G8" s="38" t="s">
        <v>38</v>
      </c>
      <c r="H8" s="12"/>
      <c r="I8" s="38" t="s">
        <v>23</v>
      </c>
      <c r="K8" s="38" t="s">
        <v>39</v>
      </c>
      <c r="M8" s="38" t="s">
        <v>40</v>
      </c>
      <c r="N8" s="12"/>
      <c r="O8" s="38" t="s">
        <v>41</v>
      </c>
      <c r="Q8" s="38" t="s">
        <v>39</v>
      </c>
      <c r="R8" s="12"/>
      <c r="S8" s="38" t="s">
        <v>33</v>
      </c>
    </row>
    <row r="9" spans="1:21" ht="21" x14ac:dyDescent="0.25">
      <c r="A9" s="3" t="s">
        <v>45</v>
      </c>
      <c r="C9" s="4" t="s">
        <v>97</v>
      </c>
      <c r="E9" s="4" t="s">
        <v>42</v>
      </c>
      <c r="G9" s="4" t="s">
        <v>99</v>
      </c>
      <c r="I9" s="4">
        <v>0</v>
      </c>
      <c r="K9" s="4">
        <v>91077632</v>
      </c>
      <c r="M9" s="4">
        <v>748583</v>
      </c>
      <c r="O9" s="4">
        <v>91826215</v>
      </c>
      <c r="Q9" s="4">
        <v>91826215</v>
      </c>
      <c r="S9" s="4" t="s">
        <v>266</v>
      </c>
    </row>
    <row r="10" spans="1:21" ht="21" x14ac:dyDescent="0.25">
      <c r="A10" s="3" t="s">
        <v>44</v>
      </c>
      <c r="C10" s="4" t="s">
        <v>98</v>
      </c>
      <c r="E10" s="4" t="s">
        <v>42</v>
      </c>
      <c r="G10" s="4" t="s">
        <v>100</v>
      </c>
      <c r="I10" s="4">
        <v>0</v>
      </c>
      <c r="K10" s="4">
        <v>1425209120</v>
      </c>
      <c r="M10" s="4">
        <v>63759033707</v>
      </c>
      <c r="O10" s="4">
        <v>65184242827</v>
      </c>
      <c r="Q10" s="4">
        <v>25504936426</v>
      </c>
      <c r="S10" s="4" t="s">
        <v>292</v>
      </c>
    </row>
    <row r="11" spans="1:21" ht="21" x14ac:dyDescent="0.25">
      <c r="A11" s="3" t="s">
        <v>103</v>
      </c>
      <c r="C11" s="4" t="s">
        <v>158</v>
      </c>
      <c r="E11" s="4" t="s">
        <v>42</v>
      </c>
      <c r="G11" s="4" t="s">
        <v>104</v>
      </c>
      <c r="I11" s="4">
        <v>0</v>
      </c>
      <c r="K11" s="4">
        <v>3773577</v>
      </c>
      <c r="M11" s="4">
        <v>30931</v>
      </c>
      <c r="O11" s="4">
        <v>3804508</v>
      </c>
      <c r="Q11" s="4">
        <v>3804508</v>
      </c>
      <c r="S11" s="4" t="s">
        <v>175</v>
      </c>
    </row>
    <row r="12" spans="1:21" ht="21" x14ac:dyDescent="0.25">
      <c r="A12" s="3" t="s">
        <v>109</v>
      </c>
      <c r="C12" s="4" t="s">
        <v>159</v>
      </c>
      <c r="E12" s="4" t="s">
        <v>43</v>
      </c>
      <c r="G12" s="4" t="s">
        <v>110</v>
      </c>
      <c r="I12" s="4">
        <v>0</v>
      </c>
      <c r="K12" s="4">
        <v>20000000</v>
      </c>
      <c r="M12" s="4">
        <v>0</v>
      </c>
      <c r="O12" s="4">
        <v>20000000</v>
      </c>
      <c r="Q12" s="4">
        <v>20000000</v>
      </c>
      <c r="S12" s="4" t="s">
        <v>187</v>
      </c>
    </row>
    <row r="13" spans="1:21" ht="21" x14ac:dyDescent="0.25">
      <c r="A13" s="3" t="s">
        <v>71</v>
      </c>
      <c r="C13" s="4"/>
      <c r="E13" s="4"/>
      <c r="G13" s="4"/>
      <c r="I13" s="4"/>
      <c r="K13" s="4">
        <f>SUM(K9:K12)</f>
        <v>1540060329</v>
      </c>
      <c r="M13" s="4">
        <f>SUM(M9:M12)</f>
        <v>63759813221</v>
      </c>
      <c r="O13" s="4">
        <f>SUM(O9:O12)</f>
        <v>65299873550</v>
      </c>
      <c r="Q13" s="4">
        <f>SUM(Q9:Q12)</f>
        <v>25620567149</v>
      </c>
      <c r="S13" s="4">
        <f>SUM(S9:S12)</f>
        <v>0</v>
      </c>
    </row>
  </sheetData>
  <mergeCells count="18">
    <mergeCell ref="I8"/>
    <mergeCell ref="C7:I7"/>
    <mergeCell ref="A5:U5"/>
    <mergeCell ref="A2:S2"/>
    <mergeCell ref="Q8"/>
    <mergeCell ref="S8"/>
    <mergeCell ref="Q7:S7"/>
    <mergeCell ref="A4:S4"/>
    <mergeCell ref="A3:S3"/>
    <mergeCell ref="K8"/>
    <mergeCell ref="K7"/>
    <mergeCell ref="M8"/>
    <mergeCell ref="O8"/>
    <mergeCell ref="M7:O7"/>
    <mergeCell ref="A7:A8"/>
    <mergeCell ref="C8"/>
    <mergeCell ref="E8"/>
    <mergeCell ref="G8"/>
  </mergeCells>
  <pageMargins left="0.7" right="0.7" top="0.75" bottom="0.75" header="0.3" footer="0.3"/>
  <pageSetup scale="4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13"/>
  <sheetViews>
    <sheetView rightToLeft="1" view="pageBreakPreview" zoomScale="85" zoomScaleNormal="100" zoomScaleSheetLayoutView="85" workbookViewId="0">
      <selection activeCell="A9" sqref="A9:S11"/>
    </sheetView>
  </sheetViews>
  <sheetFormatPr defaultRowHeight="18.75" x14ac:dyDescent="0.25"/>
  <cols>
    <col min="1" max="1" width="41.85546875" style="2" bestFit="1" customWidth="1"/>
    <col min="2" max="2" width="1" style="2" customWidth="1"/>
    <col min="3" max="3" width="20.5703125" style="2" bestFit="1" customWidth="1"/>
    <col min="4" max="4" width="1" style="2" customWidth="1"/>
    <col min="5" max="5" width="19.42578125" style="2" bestFit="1" customWidth="1"/>
    <col min="6" max="6" width="1" style="2" customWidth="1"/>
    <col min="7" max="7" width="11.5703125" style="2" bestFit="1" customWidth="1"/>
    <col min="8" max="8" width="1" style="2" customWidth="1"/>
    <col min="9" max="9" width="18.5703125" style="21" bestFit="1" customWidth="1"/>
    <col min="10" max="10" width="1" style="2" customWidth="1"/>
    <col min="11" max="11" width="15.85546875" style="21" bestFit="1" customWidth="1"/>
    <col min="12" max="12" width="1" style="2" customWidth="1"/>
    <col min="13" max="13" width="18.5703125" style="21" bestFit="1" customWidth="1"/>
    <col min="14" max="14" width="1" style="2" customWidth="1"/>
    <col min="15" max="15" width="20.7109375" style="21" bestFit="1" customWidth="1"/>
    <col min="16" max="16" width="1" style="2" customWidth="1"/>
    <col min="17" max="17" width="15.85546875" style="2" bestFit="1" customWidth="1"/>
    <col min="18" max="18" width="1" style="2" customWidth="1"/>
    <col min="19" max="19" width="16.28515625" style="2" bestFit="1" customWidth="1"/>
    <col min="20" max="20" width="1" style="2" customWidth="1"/>
    <col min="21" max="21" width="9.140625" style="2" customWidth="1"/>
    <col min="22" max="16384" width="9.140625" style="2"/>
  </cols>
  <sheetData>
    <row r="2" spans="1:19" ht="30" x14ac:dyDescent="0.25">
      <c r="A2" s="32" t="str">
        <f>سهام!A2</f>
        <v>صندوق سرمایه‌گذاری مشترک گنجینه ارمغان الماس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</row>
    <row r="3" spans="1:19" ht="30" x14ac:dyDescent="0.25">
      <c r="A3" s="32" t="s">
        <v>46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</row>
    <row r="4" spans="1:19" ht="30" x14ac:dyDescent="0.25">
      <c r="A4" s="32" t="str">
        <f>سهام!A4</f>
        <v>برای ماه منتهی به 1399/12/30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</row>
    <row r="5" spans="1:19" customFormat="1" ht="25.5" x14ac:dyDescent="0.25">
      <c r="A5" s="37" t="s">
        <v>89</v>
      </c>
      <c r="B5" s="37"/>
      <c r="C5" s="37"/>
      <c r="D5" s="37"/>
      <c r="E5" s="37"/>
      <c r="F5" s="37"/>
      <c r="G5" s="37"/>
      <c r="H5" s="37"/>
      <c r="I5" s="24"/>
      <c r="K5" s="22"/>
      <c r="M5" s="22"/>
      <c r="O5" s="22"/>
    </row>
    <row r="7" spans="1:19" ht="30.75" thickBot="1" x14ac:dyDescent="0.3">
      <c r="A7" s="39" t="s">
        <v>47</v>
      </c>
      <c r="B7" s="39" t="s">
        <v>47</v>
      </c>
      <c r="C7" s="39" t="s">
        <v>47</v>
      </c>
      <c r="D7" s="39" t="s">
        <v>47</v>
      </c>
      <c r="E7" s="39" t="s">
        <v>47</v>
      </c>
      <c r="F7" s="39" t="s">
        <v>47</v>
      </c>
      <c r="G7" s="39" t="s">
        <v>47</v>
      </c>
      <c r="I7" s="39" t="s">
        <v>48</v>
      </c>
      <c r="J7" s="39" t="s">
        <v>48</v>
      </c>
      <c r="K7" s="39" t="s">
        <v>48</v>
      </c>
      <c r="L7" s="39" t="s">
        <v>48</v>
      </c>
      <c r="M7" s="39" t="s">
        <v>48</v>
      </c>
      <c r="O7" s="39" t="s">
        <v>49</v>
      </c>
      <c r="P7" s="39" t="s">
        <v>49</v>
      </c>
      <c r="Q7" s="39" t="s">
        <v>49</v>
      </c>
      <c r="R7" s="39" t="s">
        <v>49</v>
      </c>
      <c r="S7" s="39" t="s">
        <v>49</v>
      </c>
    </row>
    <row r="8" spans="1:19" ht="30.75" thickBot="1" x14ac:dyDescent="0.3">
      <c r="A8" s="38" t="s">
        <v>50</v>
      </c>
      <c r="B8" s="12"/>
      <c r="C8" s="38" t="s">
        <v>51</v>
      </c>
      <c r="D8" s="12"/>
      <c r="E8" s="38" t="s">
        <v>22</v>
      </c>
      <c r="F8" s="12"/>
      <c r="G8" s="38" t="s">
        <v>23</v>
      </c>
      <c r="I8" s="45" t="s">
        <v>52</v>
      </c>
      <c r="J8" s="12"/>
      <c r="K8" s="45" t="s">
        <v>53</v>
      </c>
      <c r="L8" s="12"/>
      <c r="M8" s="45" t="s">
        <v>54</v>
      </c>
      <c r="O8" s="45" t="s">
        <v>52</v>
      </c>
      <c r="P8" s="12"/>
      <c r="Q8" s="38" t="s">
        <v>53</v>
      </c>
      <c r="R8" s="12"/>
      <c r="S8" s="38" t="s">
        <v>54</v>
      </c>
    </row>
    <row r="9" spans="1:19" ht="21" x14ac:dyDescent="0.25">
      <c r="A9" s="3" t="s">
        <v>45</v>
      </c>
      <c r="C9" s="4">
        <v>1</v>
      </c>
      <c r="E9" s="4" t="s">
        <v>55</v>
      </c>
      <c r="G9" s="4">
        <v>0</v>
      </c>
      <c r="I9" s="4">
        <v>748583</v>
      </c>
      <c r="K9" s="4">
        <v>0</v>
      </c>
      <c r="M9" s="4">
        <v>748583</v>
      </c>
      <c r="O9" s="4">
        <v>8326646</v>
      </c>
      <c r="Q9" s="4">
        <v>0</v>
      </c>
      <c r="S9" s="4">
        <v>8326646</v>
      </c>
    </row>
    <row r="10" spans="1:19" ht="21" x14ac:dyDescent="0.25">
      <c r="A10" s="3" t="s">
        <v>44</v>
      </c>
      <c r="C10" s="4">
        <v>27</v>
      </c>
      <c r="E10" s="4" t="s">
        <v>55</v>
      </c>
      <c r="G10" s="4">
        <v>0</v>
      </c>
      <c r="I10" s="4">
        <v>5777357</v>
      </c>
      <c r="K10" s="4">
        <v>0</v>
      </c>
      <c r="M10" s="4">
        <v>5777357</v>
      </c>
      <c r="O10" s="4">
        <v>159722611</v>
      </c>
      <c r="Q10" s="4">
        <v>0</v>
      </c>
      <c r="S10" s="4">
        <v>159722611</v>
      </c>
    </row>
    <row r="11" spans="1:19" ht="21" x14ac:dyDescent="0.25">
      <c r="A11" s="3" t="s">
        <v>103</v>
      </c>
      <c r="C11" s="4">
        <v>17</v>
      </c>
      <c r="E11" s="4" t="s">
        <v>55</v>
      </c>
      <c r="G11" s="4">
        <v>0</v>
      </c>
      <c r="I11" s="4">
        <v>30931</v>
      </c>
      <c r="K11" s="4">
        <v>0</v>
      </c>
      <c r="M11" s="4">
        <v>30931</v>
      </c>
      <c r="O11" s="4">
        <v>41307438</v>
      </c>
      <c r="Q11" s="4">
        <v>0</v>
      </c>
      <c r="S11" s="4">
        <v>41307438</v>
      </c>
    </row>
    <row r="12" spans="1:19" ht="19.5" thickBot="1" x14ac:dyDescent="0.3">
      <c r="A12" s="2" t="s">
        <v>71</v>
      </c>
      <c r="I12" s="23">
        <f>SUM(I9:I11)</f>
        <v>6556871</v>
      </c>
      <c r="K12" s="23">
        <f>SUM(K9:K11)</f>
        <v>0</v>
      </c>
      <c r="M12" s="23">
        <f>SUM(M9:M11)</f>
        <v>6556871</v>
      </c>
      <c r="O12" s="23">
        <f>SUM(O9:O11)</f>
        <v>209356695</v>
      </c>
      <c r="Q12" s="7">
        <f>SUM(Q9:Q11)</f>
        <v>0</v>
      </c>
      <c r="S12" s="7">
        <f>SUM(S9:S11)</f>
        <v>209356695</v>
      </c>
    </row>
    <row r="13" spans="1:19" ht="19.5" thickTop="1" x14ac:dyDescent="0.25"/>
  </sheetData>
  <sortState ref="A9:S35">
    <sortCondition descending="1" ref="S9:S35"/>
  </sortState>
  <mergeCells count="17">
    <mergeCell ref="A5:H5"/>
    <mergeCell ref="A2:S2"/>
    <mergeCell ref="Q8"/>
    <mergeCell ref="S8"/>
    <mergeCell ref="O7:S7"/>
    <mergeCell ref="A4:S4"/>
    <mergeCell ref="A3:S3"/>
    <mergeCell ref="I8"/>
    <mergeCell ref="K8"/>
    <mergeCell ref="M8"/>
    <mergeCell ref="I7:M7"/>
    <mergeCell ref="O8"/>
    <mergeCell ref="A8"/>
    <mergeCell ref="C8"/>
    <mergeCell ref="E8"/>
    <mergeCell ref="G8"/>
    <mergeCell ref="A7:G7"/>
  </mergeCells>
  <pageMargins left="0.7" right="0.7" top="0.75" bottom="0.75" header="0.3" footer="0.3"/>
  <pageSetup scale="3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31"/>
  <sheetViews>
    <sheetView rightToLeft="1" view="pageBreakPreview" zoomScale="70" zoomScaleNormal="100" zoomScaleSheetLayoutView="70" workbookViewId="0">
      <selection activeCell="I25" sqref="I25"/>
    </sheetView>
  </sheetViews>
  <sheetFormatPr defaultRowHeight="18.75" x14ac:dyDescent="0.25"/>
  <cols>
    <col min="1" max="1" width="26.140625" style="2" bestFit="1" customWidth="1"/>
    <col min="2" max="2" width="1" style="2" customWidth="1"/>
    <col min="3" max="3" width="15.42578125" style="2" bestFit="1" customWidth="1"/>
    <col min="4" max="4" width="1" style="2" customWidth="1"/>
    <col min="5" max="5" width="41" style="2" bestFit="1" customWidth="1"/>
    <col min="6" max="6" width="1" style="2" customWidth="1"/>
    <col min="7" max="7" width="27.85546875" style="2" bestFit="1" customWidth="1"/>
    <col min="8" max="8" width="1" style="2" customWidth="1"/>
    <col min="9" max="9" width="27.7109375" style="2" bestFit="1" customWidth="1"/>
    <col min="10" max="10" width="1" style="2" customWidth="1"/>
    <col min="11" max="11" width="15.85546875" style="2" bestFit="1" customWidth="1"/>
    <col min="12" max="12" width="1" style="2" customWidth="1"/>
    <col min="13" max="13" width="29.140625" style="2" bestFit="1" customWidth="1"/>
    <col min="14" max="14" width="1" style="2" customWidth="1"/>
    <col min="15" max="15" width="27.7109375" style="2" bestFit="1" customWidth="1"/>
    <col min="16" max="16" width="1" style="2" customWidth="1"/>
    <col min="17" max="17" width="18" style="21" bestFit="1" customWidth="1"/>
    <col min="18" max="18" width="1" style="2" customWidth="1"/>
    <col min="19" max="19" width="29.140625" style="2" bestFit="1" customWidth="1"/>
    <col min="20" max="20" width="1" style="2" customWidth="1"/>
    <col min="21" max="21" width="9.140625" style="2" customWidth="1"/>
    <col min="22" max="16384" width="9.140625" style="2"/>
  </cols>
  <sheetData>
    <row r="2" spans="1:22" ht="30" x14ac:dyDescent="0.25">
      <c r="A2" s="32" t="str">
        <f>سهام!A2</f>
        <v>صندوق سرمایه‌گذاری مشترک گنجینه ارمغان الماس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</row>
    <row r="3" spans="1:22" ht="30" x14ac:dyDescent="0.25">
      <c r="A3" s="32" t="s">
        <v>46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</row>
    <row r="4" spans="1:22" ht="30" x14ac:dyDescent="0.25">
      <c r="A4" s="32" t="str">
        <f>سهام!A4</f>
        <v>برای ماه منتهی به 1399/12/30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</row>
    <row r="5" spans="1:22" s="17" customFormat="1" ht="25.5" x14ac:dyDescent="0.2">
      <c r="A5" s="37" t="s">
        <v>66</v>
      </c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</row>
    <row r="7" spans="1:22" ht="30.75" thickBot="1" x14ac:dyDescent="0.3">
      <c r="A7" s="36" t="s">
        <v>1</v>
      </c>
      <c r="C7" s="39" t="s">
        <v>56</v>
      </c>
      <c r="D7" s="39" t="s">
        <v>56</v>
      </c>
      <c r="E7" s="39" t="s">
        <v>56</v>
      </c>
      <c r="F7" s="39" t="s">
        <v>56</v>
      </c>
      <c r="G7" s="39" t="s">
        <v>56</v>
      </c>
      <c r="I7" s="39" t="s">
        <v>48</v>
      </c>
      <c r="J7" s="39" t="s">
        <v>48</v>
      </c>
      <c r="K7" s="39" t="s">
        <v>48</v>
      </c>
      <c r="L7" s="39" t="s">
        <v>48</v>
      </c>
      <c r="M7" s="39" t="s">
        <v>48</v>
      </c>
      <c r="O7" s="39" t="s">
        <v>49</v>
      </c>
      <c r="P7" s="39" t="s">
        <v>49</v>
      </c>
      <c r="Q7" s="39" t="s">
        <v>49</v>
      </c>
      <c r="R7" s="39" t="s">
        <v>49</v>
      </c>
      <c r="S7" s="39" t="s">
        <v>49</v>
      </c>
    </row>
    <row r="8" spans="1:22" ht="30.75" thickBot="1" x14ac:dyDescent="0.3">
      <c r="A8" s="39" t="s">
        <v>1</v>
      </c>
      <c r="C8" s="38" t="s">
        <v>57</v>
      </c>
      <c r="D8" s="12"/>
      <c r="E8" s="38" t="s">
        <v>58</v>
      </c>
      <c r="F8" s="12"/>
      <c r="G8" s="38" t="s">
        <v>59</v>
      </c>
      <c r="I8" s="38" t="s">
        <v>60</v>
      </c>
      <c r="J8" s="12"/>
      <c r="K8" s="38" t="s">
        <v>53</v>
      </c>
      <c r="L8" s="12"/>
      <c r="M8" s="38" t="s">
        <v>61</v>
      </c>
      <c r="O8" s="38" t="s">
        <v>60</v>
      </c>
      <c r="P8" s="12"/>
      <c r="Q8" s="45" t="s">
        <v>53</v>
      </c>
      <c r="R8" s="12"/>
      <c r="S8" s="38" t="s">
        <v>61</v>
      </c>
    </row>
    <row r="9" spans="1:22" ht="21" x14ac:dyDescent="0.25">
      <c r="A9" s="3" t="s">
        <v>180</v>
      </c>
      <c r="C9" s="4" t="s">
        <v>174</v>
      </c>
      <c r="E9" s="4">
        <v>275901</v>
      </c>
      <c r="G9" s="4">
        <v>2700</v>
      </c>
      <c r="I9" s="4">
        <v>0</v>
      </c>
      <c r="K9" s="4">
        <v>0</v>
      </c>
      <c r="M9" s="4">
        <v>0</v>
      </c>
      <c r="O9" s="4">
        <v>744932700</v>
      </c>
      <c r="Q9" s="4">
        <v>0</v>
      </c>
      <c r="S9" s="4">
        <v>744932700</v>
      </c>
    </row>
    <row r="10" spans="1:22" ht="21" x14ac:dyDescent="0.25">
      <c r="A10" s="3" t="s">
        <v>242</v>
      </c>
      <c r="C10" s="4" t="s">
        <v>250</v>
      </c>
      <c r="E10" s="4">
        <v>400000</v>
      </c>
      <c r="G10" s="4">
        <v>50</v>
      </c>
      <c r="I10" s="4">
        <v>0</v>
      </c>
      <c r="K10" s="4">
        <v>0</v>
      </c>
      <c r="M10" s="4">
        <v>0</v>
      </c>
      <c r="O10" s="4">
        <v>20000000</v>
      </c>
      <c r="Q10" s="4">
        <v>2140673</v>
      </c>
      <c r="S10" s="4">
        <v>17859327</v>
      </c>
    </row>
    <row r="11" spans="1:22" ht="21" x14ac:dyDescent="0.25">
      <c r="A11" s="3" t="s">
        <v>179</v>
      </c>
      <c r="C11" s="4" t="s">
        <v>188</v>
      </c>
      <c r="E11" s="4">
        <v>810877</v>
      </c>
      <c r="G11" s="4">
        <v>270</v>
      </c>
      <c r="I11" s="4">
        <v>0</v>
      </c>
      <c r="K11" s="4">
        <v>0</v>
      </c>
      <c r="M11" s="4">
        <v>0</v>
      </c>
      <c r="O11" s="4">
        <v>218936790</v>
      </c>
      <c r="Q11" s="4">
        <v>0</v>
      </c>
      <c r="S11" s="4">
        <v>218936790</v>
      </c>
    </row>
    <row r="12" spans="1:22" ht="21" x14ac:dyDescent="0.25">
      <c r="A12" s="3" t="s">
        <v>112</v>
      </c>
      <c r="C12" s="4" t="s">
        <v>189</v>
      </c>
      <c r="E12" s="4">
        <v>5200000</v>
      </c>
      <c r="G12" s="4">
        <v>31</v>
      </c>
      <c r="I12" s="4">
        <v>0</v>
      </c>
      <c r="K12" s="4">
        <v>0</v>
      </c>
      <c r="M12" s="4">
        <v>0</v>
      </c>
      <c r="O12" s="4">
        <v>161200000</v>
      </c>
      <c r="Q12" s="4">
        <v>0</v>
      </c>
      <c r="S12" s="4">
        <v>161200000</v>
      </c>
    </row>
    <row r="13" spans="1:22" ht="21" x14ac:dyDescent="0.25">
      <c r="A13" s="3" t="s">
        <v>169</v>
      </c>
      <c r="C13" s="4" t="s">
        <v>293</v>
      </c>
      <c r="E13" s="4">
        <v>1555000</v>
      </c>
      <c r="G13" s="4">
        <v>800</v>
      </c>
      <c r="I13" s="4">
        <v>1244000000</v>
      </c>
      <c r="K13" s="4">
        <v>175623529</v>
      </c>
      <c r="M13" s="4">
        <v>1068376471</v>
      </c>
      <c r="O13" s="4">
        <v>1244000000</v>
      </c>
      <c r="Q13" s="4">
        <v>175623529</v>
      </c>
      <c r="S13" s="4">
        <v>1068376471</v>
      </c>
    </row>
    <row r="14" spans="1:22" ht="21" x14ac:dyDescent="0.25">
      <c r="A14" s="3" t="s">
        <v>144</v>
      </c>
      <c r="C14" s="4" t="s">
        <v>174</v>
      </c>
      <c r="E14" s="4">
        <v>2860154</v>
      </c>
      <c r="G14" s="4">
        <v>250</v>
      </c>
      <c r="I14" s="4">
        <v>0</v>
      </c>
      <c r="K14" s="4">
        <v>0</v>
      </c>
      <c r="M14" s="4">
        <v>0</v>
      </c>
      <c r="O14" s="4">
        <v>715038500</v>
      </c>
      <c r="Q14" s="4">
        <v>0</v>
      </c>
      <c r="S14" s="4">
        <v>715038500</v>
      </c>
    </row>
    <row r="15" spans="1:22" ht="21" x14ac:dyDescent="0.25">
      <c r="A15" s="3" t="s">
        <v>147</v>
      </c>
      <c r="C15" s="4" t="s">
        <v>190</v>
      </c>
      <c r="E15" s="4">
        <v>800000</v>
      </c>
      <c r="G15" s="4">
        <v>350</v>
      </c>
      <c r="I15" s="4">
        <v>0</v>
      </c>
      <c r="K15" s="4">
        <v>0</v>
      </c>
      <c r="M15" s="4">
        <v>0</v>
      </c>
      <c r="O15" s="4">
        <v>280000000</v>
      </c>
      <c r="Q15" s="4">
        <v>0</v>
      </c>
      <c r="S15" s="4">
        <v>280000000</v>
      </c>
    </row>
    <row r="16" spans="1:22" ht="21" x14ac:dyDescent="0.25">
      <c r="A16" s="3" t="s">
        <v>152</v>
      </c>
      <c r="C16" s="4" t="s">
        <v>174</v>
      </c>
      <c r="E16" s="4">
        <v>3200000</v>
      </c>
      <c r="G16" s="4">
        <v>400</v>
      </c>
      <c r="I16" s="4">
        <v>0</v>
      </c>
      <c r="K16" s="4">
        <v>0</v>
      </c>
      <c r="M16" s="4">
        <v>0</v>
      </c>
      <c r="O16" s="4">
        <v>1280000000</v>
      </c>
      <c r="Q16" s="4">
        <v>876112</v>
      </c>
      <c r="S16" s="4">
        <v>1279123888</v>
      </c>
    </row>
    <row r="17" spans="1:19" ht="21" x14ac:dyDescent="0.25">
      <c r="A17" s="3" t="s">
        <v>136</v>
      </c>
      <c r="C17" s="4" t="s">
        <v>160</v>
      </c>
      <c r="E17" s="4">
        <v>550000</v>
      </c>
      <c r="G17" s="4">
        <v>1350</v>
      </c>
      <c r="I17" s="4">
        <v>0</v>
      </c>
      <c r="K17" s="4">
        <v>0</v>
      </c>
      <c r="M17" s="4">
        <v>0</v>
      </c>
      <c r="O17" s="4">
        <v>742500000</v>
      </c>
      <c r="Q17" s="4">
        <v>0</v>
      </c>
      <c r="S17" s="4">
        <v>742500000</v>
      </c>
    </row>
    <row r="18" spans="1:19" ht="21" x14ac:dyDescent="0.25">
      <c r="A18" s="3" t="s">
        <v>125</v>
      </c>
      <c r="C18" s="4" t="s">
        <v>191</v>
      </c>
      <c r="E18" s="4">
        <v>1500000</v>
      </c>
      <c r="G18" s="4">
        <v>225</v>
      </c>
      <c r="I18" s="4">
        <v>0</v>
      </c>
      <c r="K18" s="4">
        <v>0</v>
      </c>
      <c r="M18" s="4">
        <v>0</v>
      </c>
      <c r="O18" s="4">
        <v>337500000</v>
      </c>
      <c r="Q18" s="4">
        <v>0</v>
      </c>
      <c r="S18" s="4">
        <v>337500000</v>
      </c>
    </row>
    <row r="19" spans="1:19" ht="21" x14ac:dyDescent="0.25">
      <c r="A19" s="3" t="s">
        <v>178</v>
      </c>
      <c r="C19" s="4" t="s">
        <v>216</v>
      </c>
      <c r="E19" s="4">
        <v>1500000</v>
      </c>
      <c r="G19" s="4">
        <v>630</v>
      </c>
      <c r="I19" s="4">
        <v>0</v>
      </c>
      <c r="K19" s="4">
        <v>0</v>
      </c>
      <c r="M19" s="4">
        <v>0</v>
      </c>
      <c r="O19" s="4">
        <v>945000000</v>
      </c>
      <c r="Q19" s="4">
        <v>0</v>
      </c>
      <c r="S19" s="4">
        <v>945000000</v>
      </c>
    </row>
    <row r="20" spans="1:19" ht="21" x14ac:dyDescent="0.25">
      <c r="A20" s="3" t="s">
        <v>176</v>
      </c>
      <c r="C20" s="4" t="s">
        <v>174</v>
      </c>
      <c r="E20" s="4">
        <v>190000</v>
      </c>
      <c r="G20" s="4">
        <v>2200</v>
      </c>
      <c r="I20" s="4">
        <v>0</v>
      </c>
      <c r="K20" s="4">
        <v>0</v>
      </c>
      <c r="M20" s="4">
        <v>0</v>
      </c>
      <c r="O20" s="4">
        <v>418000000</v>
      </c>
      <c r="Q20" s="4">
        <v>0</v>
      </c>
      <c r="S20" s="4">
        <v>418000000</v>
      </c>
    </row>
    <row r="21" spans="1:19" ht="21" x14ac:dyDescent="0.25">
      <c r="A21" s="3" t="s">
        <v>108</v>
      </c>
      <c r="C21" s="4" t="s">
        <v>161</v>
      </c>
      <c r="E21" s="4">
        <v>1025000</v>
      </c>
      <c r="G21" s="4">
        <v>1565</v>
      </c>
      <c r="I21" s="4">
        <v>0</v>
      </c>
      <c r="K21" s="4">
        <v>0</v>
      </c>
      <c r="M21" s="4">
        <v>0</v>
      </c>
      <c r="O21" s="4">
        <v>1604125000</v>
      </c>
      <c r="Q21" s="4">
        <v>0</v>
      </c>
      <c r="S21" s="4">
        <v>1604125000</v>
      </c>
    </row>
    <row r="22" spans="1:19" ht="21" x14ac:dyDescent="0.25">
      <c r="A22" s="3" t="s">
        <v>155</v>
      </c>
      <c r="C22" s="4" t="s">
        <v>192</v>
      </c>
      <c r="E22" s="4">
        <v>50910</v>
      </c>
      <c r="G22" s="4">
        <v>140</v>
      </c>
      <c r="I22" s="4">
        <v>0</v>
      </c>
      <c r="K22" s="4">
        <v>0</v>
      </c>
      <c r="M22" s="4">
        <v>0</v>
      </c>
      <c r="O22" s="4">
        <v>7127400</v>
      </c>
      <c r="Q22" s="4">
        <v>0</v>
      </c>
      <c r="S22" s="4">
        <v>7127400</v>
      </c>
    </row>
    <row r="23" spans="1:19" ht="21" x14ac:dyDescent="0.25">
      <c r="A23" s="3" t="s">
        <v>132</v>
      </c>
      <c r="C23" s="4" t="s">
        <v>193</v>
      </c>
      <c r="E23" s="4">
        <v>1500000</v>
      </c>
      <c r="G23" s="4">
        <v>170</v>
      </c>
      <c r="I23" s="4">
        <v>0</v>
      </c>
      <c r="K23" s="4">
        <v>0</v>
      </c>
      <c r="M23" s="4">
        <v>0</v>
      </c>
      <c r="O23" s="4">
        <v>255000000</v>
      </c>
      <c r="Q23" s="4">
        <v>0</v>
      </c>
      <c r="S23" s="4">
        <v>255000000</v>
      </c>
    </row>
    <row r="24" spans="1:19" ht="21" x14ac:dyDescent="0.25">
      <c r="A24" s="3" t="s">
        <v>140</v>
      </c>
      <c r="C24" s="4" t="s">
        <v>194</v>
      </c>
      <c r="E24" s="4">
        <v>300000</v>
      </c>
      <c r="G24" s="4">
        <v>1200</v>
      </c>
      <c r="I24" s="4">
        <v>0</v>
      </c>
      <c r="K24" s="4">
        <v>0</v>
      </c>
      <c r="M24" s="4">
        <v>0</v>
      </c>
      <c r="O24" s="4">
        <v>360000000</v>
      </c>
      <c r="Q24" s="4">
        <v>0</v>
      </c>
      <c r="S24" s="4">
        <v>360000000</v>
      </c>
    </row>
    <row r="25" spans="1:19" ht="21" x14ac:dyDescent="0.25">
      <c r="A25" s="3" t="s">
        <v>145</v>
      </c>
      <c r="C25" s="4" t="s">
        <v>174</v>
      </c>
      <c r="E25" s="4">
        <v>2000000</v>
      </c>
      <c r="G25" s="4">
        <v>35</v>
      </c>
      <c r="I25" s="4">
        <v>0</v>
      </c>
      <c r="K25" s="4">
        <v>0</v>
      </c>
      <c r="M25" s="4">
        <v>0</v>
      </c>
      <c r="O25" s="4">
        <v>70000000</v>
      </c>
      <c r="Q25" s="4">
        <v>0</v>
      </c>
      <c r="S25" s="4">
        <v>70000000</v>
      </c>
    </row>
    <row r="26" spans="1:19" ht="21" x14ac:dyDescent="0.25">
      <c r="A26" s="3" t="s">
        <v>156</v>
      </c>
      <c r="C26" s="4" t="s">
        <v>192</v>
      </c>
      <c r="E26" s="4">
        <v>8448</v>
      </c>
      <c r="G26" s="4">
        <v>1500</v>
      </c>
      <c r="I26" s="4">
        <v>0</v>
      </c>
      <c r="K26" s="4">
        <v>0</v>
      </c>
      <c r="M26" s="4">
        <v>0</v>
      </c>
      <c r="O26" s="4">
        <v>12672000</v>
      </c>
      <c r="Q26" s="4">
        <v>0</v>
      </c>
      <c r="S26" s="4">
        <v>12672000</v>
      </c>
    </row>
    <row r="27" spans="1:19" ht="21" x14ac:dyDescent="0.25">
      <c r="A27" s="3" t="s">
        <v>229</v>
      </c>
      <c r="C27" s="4" t="s">
        <v>195</v>
      </c>
      <c r="E27" s="4">
        <v>33250</v>
      </c>
      <c r="G27" s="4">
        <v>8740</v>
      </c>
      <c r="I27" s="4">
        <v>0</v>
      </c>
      <c r="K27" s="4">
        <v>0</v>
      </c>
      <c r="M27" s="4">
        <v>0</v>
      </c>
      <c r="O27" s="4">
        <v>290605000</v>
      </c>
      <c r="Q27" s="4">
        <v>0</v>
      </c>
      <c r="S27" s="4">
        <v>290605000</v>
      </c>
    </row>
    <row r="28" spans="1:19" ht="21" x14ac:dyDescent="0.25">
      <c r="A28" s="3" t="s">
        <v>230</v>
      </c>
      <c r="C28" s="4" t="s">
        <v>217</v>
      </c>
      <c r="E28" s="4">
        <v>2000000</v>
      </c>
      <c r="G28" s="4">
        <v>4660</v>
      </c>
      <c r="I28" s="4">
        <v>0</v>
      </c>
      <c r="K28" s="4">
        <v>0</v>
      </c>
      <c r="M28" s="4">
        <v>0</v>
      </c>
      <c r="O28" s="4">
        <v>9320000000</v>
      </c>
      <c r="Q28" s="4">
        <v>0</v>
      </c>
      <c r="S28" s="4">
        <v>9320000000</v>
      </c>
    </row>
    <row r="29" spans="1:19" ht="21" x14ac:dyDescent="0.25">
      <c r="A29" s="3" t="s">
        <v>231</v>
      </c>
      <c r="C29" s="4" t="s">
        <v>196</v>
      </c>
      <c r="E29" s="4">
        <v>213932</v>
      </c>
      <c r="G29" s="4">
        <v>770</v>
      </c>
      <c r="I29" s="4">
        <v>0</v>
      </c>
      <c r="K29" s="4">
        <v>0</v>
      </c>
      <c r="M29" s="4">
        <v>0</v>
      </c>
      <c r="O29" s="4">
        <v>164727640</v>
      </c>
      <c r="Q29" s="4">
        <v>0</v>
      </c>
      <c r="S29" s="4">
        <v>164727640</v>
      </c>
    </row>
    <row r="30" spans="1:19" ht="21.75" thickBot="1" x14ac:dyDescent="0.3">
      <c r="A30" s="3" t="s">
        <v>71</v>
      </c>
      <c r="I30" s="7">
        <f>SUM(I9:I29)</f>
        <v>1244000000</v>
      </c>
      <c r="K30" s="7">
        <f>SUM(K9:K29)</f>
        <v>175623529</v>
      </c>
      <c r="M30" s="7">
        <f>SUM(M9:M29)</f>
        <v>1068376471</v>
      </c>
      <c r="O30" s="7">
        <f>SUM(O9:O29)</f>
        <v>19191365030</v>
      </c>
      <c r="Q30" s="23">
        <f>SUM(Q9:Q29)</f>
        <v>178640314</v>
      </c>
      <c r="S30" s="7">
        <f>SUM(S9:S29)</f>
        <v>19012724716</v>
      </c>
    </row>
    <row r="31" spans="1:19" ht="19.5" thickTop="1" x14ac:dyDescent="0.25"/>
  </sheetData>
  <sortState ref="A9:S15">
    <sortCondition descending="1" ref="S9:S15"/>
  </sortState>
  <mergeCells count="17">
    <mergeCell ref="A5:V5"/>
    <mergeCell ref="A2:S2"/>
    <mergeCell ref="Q8"/>
    <mergeCell ref="S8"/>
    <mergeCell ref="O7:S7"/>
    <mergeCell ref="A4:S4"/>
    <mergeCell ref="A3:S3"/>
    <mergeCell ref="I8"/>
    <mergeCell ref="K8"/>
    <mergeCell ref="M8"/>
    <mergeCell ref="I7:M7"/>
    <mergeCell ref="O8"/>
    <mergeCell ref="A7:A8"/>
    <mergeCell ref="C8"/>
    <mergeCell ref="E8"/>
    <mergeCell ref="G8"/>
    <mergeCell ref="C7:G7"/>
  </mergeCells>
  <pageMargins left="0.7" right="0.7" top="0.75" bottom="0.75" header="0.3" footer="0.3"/>
  <pageSetup scale="33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33"/>
  <sheetViews>
    <sheetView rightToLeft="1" view="pageBreakPreview" topLeftCell="A3" zoomScale="85" zoomScaleNormal="100" zoomScaleSheetLayoutView="85" workbookViewId="0">
      <selection activeCell="A9" sqref="A9:Q30"/>
    </sheetView>
  </sheetViews>
  <sheetFormatPr defaultRowHeight="18.75" x14ac:dyDescent="0.25"/>
  <cols>
    <col min="1" max="1" width="29.5703125" style="2" bestFit="1" customWidth="1"/>
    <col min="2" max="2" width="1" style="2" customWidth="1"/>
    <col min="3" max="3" width="11.5703125" style="2" bestFit="1" customWidth="1"/>
    <col min="4" max="4" width="1" style="2" customWidth="1"/>
    <col min="5" max="5" width="17" style="2" bestFit="1" customWidth="1"/>
    <col min="6" max="6" width="1" style="2" customWidth="1"/>
    <col min="7" max="7" width="16.7109375" style="2" bestFit="1" customWidth="1"/>
    <col min="8" max="8" width="1" style="2" customWidth="1"/>
    <col min="9" max="9" width="19.85546875" style="21" bestFit="1" customWidth="1"/>
    <col min="10" max="10" width="1" style="2" customWidth="1"/>
    <col min="11" max="11" width="11.5703125" style="2" bestFit="1" customWidth="1"/>
    <col min="12" max="12" width="1" style="2" customWidth="1"/>
    <col min="13" max="13" width="17" style="2" bestFit="1" customWidth="1"/>
    <col min="14" max="14" width="1" style="2" customWidth="1"/>
    <col min="15" max="15" width="16.7109375" style="2" bestFit="1" customWidth="1"/>
    <col min="16" max="16" width="1" style="2" customWidth="1"/>
    <col min="17" max="17" width="19.42578125" style="21" bestFit="1" customWidth="1"/>
    <col min="18" max="18" width="1" style="2" customWidth="1"/>
    <col min="19" max="19" width="9.140625" style="2" customWidth="1"/>
    <col min="20" max="20" width="9.140625" style="2"/>
    <col min="21" max="21" width="12.85546875" style="2" bestFit="1" customWidth="1"/>
    <col min="22" max="16384" width="9.140625" style="2"/>
  </cols>
  <sheetData>
    <row r="2" spans="1:17" ht="30" x14ac:dyDescent="0.25">
      <c r="A2" s="32" t="str">
        <f>سهام!A2</f>
        <v>صندوق سرمایه‌گذاری مشترک گنجینه ارمغان الماس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</row>
    <row r="3" spans="1:17" ht="30" x14ac:dyDescent="0.25">
      <c r="A3" s="32" t="s">
        <v>46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</row>
    <row r="4" spans="1:17" ht="30" x14ac:dyDescent="0.25">
      <c r="A4" s="32" t="str">
        <f>سهام!A4</f>
        <v>برای ماه منتهی به 1399/12/30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</row>
    <row r="5" spans="1:17" customFormat="1" ht="25.5" x14ac:dyDescent="0.25">
      <c r="A5" s="37" t="s">
        <v>90</v>
      </c>
      <c r="B5" s="37"/>
      <c r="C5" s="37"/>
      <c r="D5" s="37"/>
      <c r="E5" s="37"/>
      <c r="F5" s="37"/>
      <c r="G5" s="37"/>
      <c r="H5" s="37"/>
      <c r="I5" s="22"/>
      <c r="Q5" s="22"/>
    </row>
    <row r="7" spans="1:17" s="29" customFormat="1" thickBot="1" x14ac:dyDescent="0.3">
      <c r="A7" s="48" t="s">
        <v>1</v>
      </c>
      <c r="C7" s="41" t="s">
        <v>48</v>
      </c>
      <c r="D7" s="41" t="s">
        <v>48</v>
      </c>
      <c r="E7" s="41" t="s">
        <v>48</v>
      </c>
      <c r="F7" s="41" t="s">
        <v>48</v>
      </c>
      <c r="G7" s="41" t="s">
        <v>48</v>
      </c>
      <c r="H7" s="41" t="s">
        <v>48</v>
      </c>
      <c r="I7" s="41" t="s">
        <v>48</v>
      </c>
      <c r="K7" s="41" t="s">
        <v>49</v>
      </c>
      <c r="L7" s="41" t="s">
        <v>49</v>
      </c>
      <c r="M7" s="41" t="s">
        <v>49</v>
      </c>
      <c r="N7" s="41" t="s">
        <v>49</v>
      </c>
      <c r="O7" s="41" t="s">
        <v>49</v>
      </c>
      <c r="P7" s="41" t="s">
        <v>49</v>
      </c>
      <c r="Q7" s="41" t="s">
        <v>49</v>
      </c>
    </row>
    <row r="8" spans="1:17" s="29" customFormat="1" ht="54" customHeight="1" thickBot="1" x14ac:dyDescent="0.3">
      <c r="A8" s="41" t="s">
        <v>1</v>
      </c>
      <c r="C8" s="46" t="s">
        <v>5</v>
      </c>
      <c r="D8" s="31"/>
      <c r="E8" s="46" t="s">
        <v>62</v>
      </c>
      <c r="F8" s="31"/>
      <c r="G8" s="46" t="s">
        <v>63</v>
      </c>
      <c r="H8" s="31"/>
      <c r="I8" s="47" t="s">
        <v>64</v>
      </c>
      <c r="K8" s="46" t="s">
        <v>5</v>
      </c>
      <c r="L8" s="31"/>
      <c r="M8" s="46" t="s">
        <v>62</v>
      </c>
      <c r="N8" s="31"/>
      <c r="O8" s="46" t="s">
        <v>63</v>
      </c>
      <c r="P8" s="31"/>
      <c r="Q8" s="47" t="s">
        <v>64</v>
      </c>
    </row>
    <row r="9" spans="1:17" ht="21" x14ac:dyDescent="0.25">
      <c r="A9" s="3" t="s">
        <v>286</v>
      </c>
      <c r="C9" s="4">
        <v>70000</v>
      </c>
      <c r="E9" s="4">
        <v>5762209635</v>
      </c>
      <c r="G9" s="4">
        <v>5795670657</v>
      </c>
      <c r="I9" s="4">
        <v>-33461022</v>
      </c>
      <c r="K9" s="4">
        <v>70000</v>
      </c>
      <c r="M9" s="4">
        <v>5762209635</v>
      </c>
      <c r="O9" s="4">
        <v>5795670657</v>
      </c>
      <c r="Q9" s="4">
        <v>-33461022</v>
      </c>
    </row>
    <row r="10" spans="1:17" ht="21" x14ac:dyDescent="0.25">
      <c r="A10" s="3" t="s">
        <v>119</v>
      </c>
      <c r="C10" s="4">
        <v>1380000</v>
      </c>
      <c r="E10" s="4">
        <v>20124144630</v>
      </c>
      <c r="G10" s="4">
        <v>17818520102</v>
      </c>
      <c r="I10" s="4">
        <v>2305624528</v>
      </c>
      <c r="K10" s="4">
        <v>1380000</v>
      </c>
      <c r="M10" s="4">
        <v>20124144630</v>
      </c>
      <c r="O10" s="4">
        <v>17818520102</v>
      </c>
      <c r="Q10" s="4">
        <v>2305624528</v>
      </c>
    </row>
    <row r="11" spans="1:17" ht="21" x14ac:dyDescent="0.25">
      <c r="A11" s="3" t="s">
        <v>105</v>
      </c>
      <c r="C11" s="4">
        <v>3200000</v>
      </c>
      <c r="E11" s="4">
        <v>8524972800</v>
      </c>
      <c r="G11" s="4">
        <v>8302305600</v>
      </c>
      <c r="I11" s="4">
        <v>222667200</v>
      </c>
      <c r="K11" s="4">
        <v>3200000</v>
      </c>
      <c r="M11" s="4">
        <v>8524972800</v>
      </c>
      <c r="O11" s="4">
        <v>9893857015</v>
      </c>
      <c r="Q11" s="4">
        <v>-1368884215</v>
      </c>
    </row>
    <row r="12" spans="1:17" ht="21" x14ac:dyDescent="0.25">
      <c r="A12" s="3" t="s">
        <v>244</v>
      </c>
      <c r="C12" s="4">
        <v>1135</v>
      </c>
      <c r="E12" s="4">
        <v>75465040</v>
      </c>
      <c r="G12" s="4">
        <v>78261964</v>
      </c>
      <c r="I12" s="4">
        <v>-2796923</v>
      </c>
      <c r="K12" s="4">
        <v>1135</v>
      </c>
      <c r="M12" s="4">
        <v>75465040</v>
      </c>
      <c r="O12" s="4">
        <v>45214015</v>
      </c>
      <c r="Q12" s="4">
        <v>30251025</v>
      </c>
    </row>
    <row r="13" spans="1:17" ht="21" x14ac:dyDescent="0.25">
      <c r="A13" s="3" t="s">
        <v>213</v>
      </c>
      <c r="C13" s="4">
        <v>7488281</v>
      </c>
      <c r="E13" s="4">
        <v>6878002572</v>
      </c>
      <c r="G13" s="4">
        <v>10875294679</v>
      </c>
      <c r="I13" s="4">
        <v>-3997292106</v>
      </c>
      <c r="K13" s="4">
        <v>7488281</v>
      </c>
      <c r="M13" s="4">
        <v>6878002572</v>
      </c>
      <c r="O13" s="4">
        <v>16452617466</v>
      </c>
      <c r="Q13" s="4">
        <v>-9574614893</v>
      </c>
    </row>
    <row r="14" spans="1:17" ht="21" x14ac:dyDescent="0.25">
      <c r="A14" s="3" t="s">
        <v>131</v>
      </c>
      <c r="C14" s="4">
        <v>784000</v>
      </c>
      <c r="E14" s="4">
        <v>22678654320</v>
      </c>
      <c r="G14" s="4">
        <v>19910019856</v>
      </c>
      <c r="I14" s="4">
        <v>2768634464</v>
      </c>
      <c r="K14" s="4">
        <v>784000</v>
      </c>
      <c r="M14" s="4">
        <v>22678654320</v>
      </c>
      <c r="O14" s="4">
        <v>19573363409</v>
      </c>
      <c r="Q14" s="4">
        <v>3105290911</v>
      </c>
    </row>
    <row r="15" spans="1:17" ht="21" x14ac:dyDescent="0.25">
      <c r="A15" s="3" t="s">
        <v>144</v>
      </c>
      <c r="C15" s="4">
        <v>700000</v>
      </c>
      <c r="E15" s="4">
        <v>9470314350</v>
      </c>
      <c r="G15" s="4">
        <v>8875963165</v>
      </c>
      <c r="I15" s="4">
        <v>594351185</v>
      </c>
      <c r="K15" s="4">
        <v>700000</v>
      </c>
      <c r="M15" s="4">
        <v>9470314350</v>
      </c>
      <c r="O15" s="4">
        <v>8982240983</v>
      </c>
      <c r="Q15" s="4">
        <v>488073367</v>
      </c>
    </row>
    <row r="16" spans="1:17" ht="21" x14ac:dyDescent="0.25">
      <c r="A16" s="3" t="s">
        <v>132</v>
      </c>
      <c r="C16" s="4">
        <v>982569</v>
      </c>
      <c r="E16" s="4">
        <v>9503512011</v>
      </c>
      <c r="G16" s="4">
        <v>9564585033</v>
      </c>
      <c r="I16" s="4">
        <v>-61073021</v>
      </c>
      <c r="K16" s="4">
        <v>982569</v>
      </c>
      <c r="M16" s="4">
        <v>9503512011</v>
      </c>
      <c r="O16" s="4">
        <v>4524671862</v>
      </c>
      <c r="Q16" s="4">
        <v>4978840149</v>
      </c>
    </row>
    <row r="17" spans="1:17" ht="21" x14ac:dyDescent="0.25">
      <c r="A17" s="3" t="s">
        <v>262</v>
      </c>
      <c r="C17" s="4">
        <v>2220000</v>
      </c>
      <c r="E17" s="4">
        <v>17433648900</v>
      </c>
      <c r="G17" s="4">
        <v>19273640547</v>
      </c>
      <c r="I17" s="4">
        <v>-1839991647</v>
      </c>
      <c r="K17" s="4">
        <v>2220000</v>
      </c>
      <c r="M17" s="4">
        <v>17433648900</v>
      </c>
      <c r="O17" s="4">
        <v>18371478499</v>
      </c>
      <c r="Q17" s="4">
        <v>-937829599</v>
      </c>
    </row>
    <row r="18" spans="1:17" ht="21" x14ac:dyDescent="0.25">
      <c r="A18" s="3" t="s">
        <v>263</v>
      </c>
      <c r="C18" s="4">
        <v>6000000</v>
      </c>
      <c r="E18" s="4">
        <v>17296470000</v>
      </c>
      <c r="G18" s="4">
        <v>19494704774</v>
      </c>
      <c r="I18" s="4">
        <v>-2198234774</v>
      </c>
      <c r="K18" s="4">
        <v>6000000</v>
      </c>
      <c r="M18" s="4">
        <v>17296470000</v>
      </c>
      <c r="O18" s="4">
        <v>18677316387</v>
      </c>
      <c r="Q18" s="4">
        <v>-1380846387</v>
      </c>
    </row>
    <row r="19" spans="1:17" ht="21" x14ac:dyDescent="0.25">
      <c r="A19" s="3" t="s">
        <v>288</v>
      </c>
      <c r="C19" s="4">
        <v>500000</v>
      </c>
      <c r="E19" s="4">
        <v>7898224275</v>
      </c>
      <c r="G19" s="4">
        <v>7776471360</v>
      </c>
      <c r="I19" s="4">
        <v>121752915</v>
      </c>
      <c r="K19" s="4">
        <v>500000</v>
      </c>
      <c r="M19" s="4">
        <v>7898224275</v>
      </c>
      <c r="O19" s="4">
        <v>7776471360</v>
      </c>
      <c r="Q19" s="4">
        <v>121752915</v>
      </c>
    </row>
    <row r="20" spans="1:17" ht="21" x14ac:dyDescent="0.25">
      <c r="A20" s="3" t="s">
        <v>130</v>
      </c>
      <c r="C20" s="4">
        <v>2000000</v>
      </c>
      <c r="E20" s="4">
        <v>8568711000</v>
      </c>
      <c r="G20" s="4">
        <v>7952400000</v>
      </c>
      <c r="I20" s="4">
        <v>616311000</v>
      </c>
      <c r="K20" s="4">
        <v>2000000</v>
      </c>
      <c r="M20" s="4">
        <v>8568711000</v>
      </c>
      <c r="O20" s="4">
        <v>9935638334</v>
      </c>
      <c r="Q20" s="4">
        <v>-1366927334</v>
      </c>
    </row>
    <row r="21" spans="1:17" ht="21" x14ac:dyDescent="0.25">
      <c r="A21" s="3" t="s">
        <v>183</v>
      </c>
      <c r="C21" s="4">
        <v>162918</v>
      </c>
      <c r="E21" s="4">
        <v>7700657732</v>
      </c>
      <c r="G21" s="4">
        <v>6195444081</v>
      </c>
      <c r="I21" s="4">
        <v>1505213651</v>
      </c>
      <c r="K21" s="4">
        <v>162918</v>
      </c>
      <c r="M21" s="4">
        <v>7700657732</v>
      </c>
      <c r="O21" s="4">
        <v>8604857036</v>
      </c>
      <c r="Q21" s="4">
        <v>-904199303</v>
      </c>
    </row>
    <row r="22" spans="1:17" ht="21" x14ac:dyDescent="0.25">
      <c r="A22" s="3" t="s">
        <v>223</v>
      </c>
      <c r="C22" s="4">
        <v>338070</v>
      </c>
      <c r="E22" s="4">
        <v>1051863053</v>
      </c>
      <c r="G22" s="4">
        <v>-541119122</v>
      </c>
      <c r="I22" s="4">
        <v>1592982175</v>
      </c>
      <c r="K22" s="4">
        <v>338070</v>
      </c>
      <c r="M22" s="4">
        <v>1051863053</v>
      </c>
      <c r="O22" s="4">
        <v>1387373278</v>
      </c>
      <c r="Q22" s="4">
        <v>-335510224</v>
      </c>
    </row>
    <row r="23" spans="1:17" ht="21" x14ac:dyDescent="0.25">
      <c r="A23" s="3" t="s">
        <v>169</v>
      </c>
      <c r="C23" s="4">
        <v>1555000</v>
      </c>
      <c r="E23" s="4">
        <v>18131621107</v>
      </c>
      <c r="G23" s="4">
        <v>18658017091</v>
      </c>
      <c r="I23" s="4">
        <v>-526395983</v>
      </c>
      <c r="K23" s="4">
        <v>1555000</v>
      </c>
      <c r="M23" s="4">
        <v>18131621107</v>
      </c>
      <c r="O23" s="4">
        <v>18843969757</v>
      </c>
      <c r="Q23" s="4">
        <v>-712348649</v>
      </c>
    </row>
    <row r="24" spans="1:17" ht="21" x14ac:dyDescent="0.25">
      <c r="A24" s="3" t="s">
        <v>225</v>
      </c>
      <c r="C24" s="4">
        <v>144000</v>
      </c>
      <c r="E24" s="4">
        <v>10162022054</v>
      </c>
      <c r="G24" s="4">
        <v>10244285922</v>
      </c>
      <c r="I24" s="4">
        <v>-82263867</v>
      </c>
      <c r="K24" s="4">
        <v>144000</v>
      </c>
      <c r="M24" s="4">
        <v>10162022054</v>
      </c>
      <c r="O24" s="4">
        <v>10244285922</v>
      </c>
      <c r="Q24" s="4">
        <v>-82263867</v>
      </c>
    </row>
    <row r="25" spans="1:17" ht="21" x14ac:dyDescent="0.25">
      <c r="A25" s="3" t="s">
        <v>264</v>
      </c>
      <c r="C25" s="4">
        <v>0</v>
      </c>
      <c r="E25" s="4">
        <v>0</v>
      </c>
      <c r="G25" s="4">
        <v>-899692629</v>
      </c>
      <c r="I25" s="4">
        <v>899692629</v>
      </c>
      <c r="K25" s="4">
        <v>0</v>
      </c>
      <c r="M25" s="4">
        <v>0</v>
      </c>
      <c r="O25" s="4">
        <v>0</v>
      </c>
      <c r="Q25" s="4">
        <v>0</v>
      </c>
    </row>
    <row r="26" spans="1:17" ht="21" x14ac:dyDescent="0.25">
      <c r="A26" s="3" t="s">
        <v>241</v>
      </c>
      <c r="C26" s="4">
        <v>0</v>
      </c>
      <c r="E26" s="4">
        <v>0</v>
      </c>
      <c r="G26" s="4">
        <v>-2580877687</v>
      </c>
      <c r="I26" s="4">
        <v>2580877687</v>
      </c>
      <c r="K26" s="4">
        <v>0</v>
      </c>
      <c r="M26" s="4">
        <v>0</v>
      </c>
      <c r="O26" s="4">
        <v>0</v>
      </c>
      <c r="Q26" s="4">
        <v>0</v>
      </c>
    </row>
    <row r="27" spans="1:17" ht="21" x14ac:dyDescent="0.25">
      <c r="A27" s="3" t="s">
        <v>222</v>
      </c>
      <c r="C27" s="4">
        <v>0</v>
      </c>
      <c r="E27" s="4">
        <v>0</v>
      </c>
      <c r="G27" s="4">
        <v>-139445110</v>
      </c>
      <c r="I27" s="4">
        <v>139445110</v>
      </c>
      <c r="K27" s="4">
        <v>0</v>
      </c>
      <c r="M27" s="4">
        <v>0</v>
      </c>
      <c r="O27" s="4">
        <v>0</v>
      </c>
      <c r="Q27" s="4">
        <v>0</v>
      </c>
    </row>
    <row r="28" spans="1:17" ht="21" x14ac:dyDescent="0.25">
      <c r="A28" s="3" t="s">
        <v>113</v>
      </c>
      <c r="C28" s="4">
        <v>0</v>
      </c>
      <c r="E28" s="4">
        <v>0</v>
      </c>
      <c r="G28" s="4">
        <v>3187290068</v>
      </c>
      <c r="I28" s="4">
        <v>-3187290068</v>
      </c>
      <c r="K28" s="4">
        <v>0</v>
      </c>
      <c r="M28" s="4">
        <v>0</v>
      </c>
      <c r="O28" s="4">
        <v>0</v>
      </c>
      <c r="Q28" s="4">
        <v>0</v>
      </c>
    </row>
    <row r="29" spans="1:17" ht="21" x14ac:dyDescent="0.25">
      <c r="A29" s="3" t="s">
        <v>240</v>
      </c>
      <c r="C29" s="4">
        <v>0</v>
      </c>
      <c r="E29" s="4">
        <v>0</v>
      </c>
      <c r="G29" s="4">
        <v>-1148787522</v>
      </c>
      <c r="I29" s="4">
        <v>1148787522</v>
      </c>
      <c r="K29" s="4">
        <v>0</v>
      </c>
      <c r="M29" s="4">
        <v>0</v>
      </c>
      <c r="O29" s="4">
        <v>0</v>
      </c>
      <c r="Q29" s="4">
        <v>0</v>
      </c>
    </row>
    <row r="30" spans="1:17" ht="21" x14ac:dyDescent="0.25">
      <c r="A30" s="3" t="s">
        <v>129</v>
      </c>
      <c r="C30" s="4">
        <v>0</v>
      </c>
      <c r="E30" s="4">
        <v>0</v>
      </c>
      <c r="G30" s="4">
        <v>-1468664454</v>
      </c>
      <c r="I30" s="4">
        <v>1468664454</v>
      </c>
      <c r="K30" s="4">
        <v>0</v>
      </c>
      <c r="M30" s="4">
        <v>0</v>
      </c>
      <c r="O30" s="4">
        <v>0</v>
      </c>
      <c r="Q30" s="4">
        <v>0</v>
      </c>
    </row>
    <row r="31" spans="1:17" ht="21" x14ac:dyDescent="0.25">
      <c r="A31" s="3"/>
      <c r="C31" s="4"/>
      <c r="E31" s="4"/>
      <c r="G31" s="4"/>
      <c r="I31" s="4"/>
      <c r="K31" s="4"/>
      <c r="M31" s="4"/>
      <c r="O31" s="4"/>
      <c r="Q31" s="4"/>
    </row>
    <row r="32" spans="1:17" ht="19.5" thickBot="1" x14ac:dyDescent="0.3">
      <c r="A32" s="2" t="s">
        <v>71</v>
      </c>
      <c r="C32"/>
      <c r="E32" s="7">
        <f>SUM(E9:E31)</f>
        <v>171260493479</v>
      </c>
      <c r="G32" s="7">
        <f>SUM(G9:G31)</f>
        <v>167224288375</v>
      </c>
      <c r="I32" s="23">
        <f>SUM(I9:I31)</f>
        <v>4036205109</v>
      </c>
      <c r="K32" s="7">
        <f>SUM(K9:K31)</f>
        <v>27525973</v>
      </c>
      <c r="M32" s="7">
        <f>SUM(M9:M31)</f>
        <v>171260493479</v>
      </c>
      <c r="O32" s="7">
        <f>SUM(O9:O31)</f>
        <v>176927546082</v>
      </c>
      <c r="Q32" s="23">
        <f>SUM(Q9:Q31)</f>
        <v>-5667052598</v>
      </c>
    </row>
    <row r="33" ht="19.5" thickTop="1" x14ac:dyDescent="0.25"/>
  </sheetData>
  <sortState ref="A9:Q36">
    <sortCondition descending="1" ref="Q9:Q36"/>
  </sortState>
  <mergeCells count="15">
    <mergeCell ref="A4:Q4"/>
    <mergeCell ref="A3:Q3"/>
    <mergeCell ref="A2:Q2"/>
    <mergeCell ref="K8"/>
    <mergeCell ref="M8"/>
    <mergeCell ref="O8"/>
    <mergeCell ref="Q8"/>
    <mergeCell ref="K7:Q7"/>
    <mergeCell ref="A7:A8"/>
    <mergeCell ref="C8"/>
    <mergeCell ref="E8"/>
    <mergeCell ref="G8"/>
    <mergeCell ref="I8"/>
    <mergeCell ref="C7:I7"/>
    <mergeCell ref="A5:H5"/>
  </mergeCells>
  <pageMargins left="0.7" right="0.7" top="0.75" bottom="0.75" header="0.3" footer="0.3"/>
  <pageSetup scale="44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130"/>
  <sheetViews>
    <sheetView rightToLeft="1" view="pageBreakPreview" topLeftCell="A113" zoomScale="85" zoomScaleNormal="100" zoomScaleSheetLayoutView="85" workbookViewId="0">
      <selection activeCell="E128" sqref="E128"/>
    </sheetView>
  </sheetViews>
  <sheetFormatPr defaultRowHeight="18.75" x14ac:dyDescent="0.25"/>
  <cols>
    <col min="1" max="1" width="29.5703125" style="2" bestFit="1" customWidth="1"/>
    <col min="2" max="2" width="1" style="2" customWidth="1"/>
    <col min="3" max="3" width="11.28515625" style="2" bestFit="1" customWidth="1"/>
    <col min="4" max="4" width="1" style="2" customWidth="1"/>
    <col min="5" max="5" width="17" style="2" bestFit="1" customWidth="1"/>
    <col min="6" max="6" width="1" style="2" customWidth="1"/>
    <col min="7" max="7" width="16.7109375" style="2" bestFit="1" customWidth="1"/>
    <col min="8" max="8" width="1" style="2" customWidth="1"/>
    <col min="9" max="9" width="32.42578125" style="21" bestFit="1" customWidth="1"/>
    <col min="10" max="10" width="1" style="2" customWidth="1"/>
    <col min="11" max="11" width="12.7109375" style="2" bestFit="1" customWidth="1"/>
    <col min="12" max="12" width="1" style="2" customWidth="1"/>
    <col min="13" max="13" width="18.140625" style="2" bestFit="1" customWidth="1"/>
    <col min="14" max="14" width="1" style="2" customWidth="1"/>
    <col min="15" max="15" width="18.5703125" style="2" bestFit="1" customWidth="1"/>
    <col min="16" max="16" width="1" style="2" customWidth="1"/>
    <col min="17" max="17" width="32.42578125" style="21" bestFit="1" customWidth="1"/>
    <col min="18" max="18" width="1" style="2" customWidth="1"/>
    <col min="19" max="19" width="9.140625" style="2" customWidth="1"/>
    <col min="20" max="16384" width="9.140625" style="2"/>
  </cols>
  <sheetData>
    <row r="2" spans="1:17" ht="30" x14ac:dyDescent="0.25">
      <c r="A2" s="32" t="str">
        <f>سهام!A2</f>
        <v>صندوق سرمایه‌گذاری مشترک گنجینه ارمغان الماس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</row>
    <row r="3" spans="1:17" ht="30" x14ac:dyDescent="0.25">
      <c r="A3" s="32" t="s">
        <v>46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</row>
    <row r="4" spans="1:17" ht="30" x14ac:dyDescent="0.25">
      <c r="A4" s="32" t="str">
        <f>سهام!A4</f>
        <v>برای ماه منتهی به 1399/12/30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</row>
    <row r="5" spans="1:17" customFormat="1" ht="25.5" x14ac:dyDescent="0.25">
      <c r="A5" s="37" t="s">
        <v>91</v>
      </c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22"/>
    </row>
    <row r="7" spans="1:17" ht="30" x14ac:dyDescent="0.25">
      <c r="A7" s="36" t="s">
        <v>1</v>
      </c>
      <c r="C7" s="35" t="s">
        <v>48</v>
      </c>
      <c r="D7" s="35" t="s">
        <v>48</v>
      </c>
      <c r="E7" s="35" t="s">
        <v>48</v>
      </c>
      <c r="F7" s="35" t="s">
        <v>48</v>
      </c>
      <c r="G7" s="35" t="s">
        <v>48</v>
      </c>
      <c r="H7" s="35" t="s">
        <v>48</v>
      </c>
      <c r="I7" s="35" t="s">
        <v>48</v>
      </c>
      <c r="K7" s="35" t="s">
        <v>49</v>
      </c>
      <c r="L7" s="35" t="s">
        <v>49</v>
      </c>
      <c r="M7" s="35" t="s">
        <v>49</v>
      </c>
      <c r="N7" s="35" t="s">
        <v>49</v>
      </c>
      <c r="O7" s="35" t="s">
        <v>49</v>
      </c>
      <c r="P7" s="35" t="s">
        <v>49</v>
      </c>
      <c r="Q7" s="35" t="s">
        <v>49</v>
      </c>
    </row>
    <row r="8" spans="1:17" ht="30" x14ac:dyDescent="0.25">
      <c r="A8" s="35" t="s">
        <v>1</v>
      </c>
      <c r="C8" s="35" t="s">
        <v>5</v>
      </c>
      <c r="D8" s="19"/>
      <c r="E8" s="35" t="s">
        <v>62</v>
      </c>
      <c r="F8" s="19"/>
      <c r="G8" s="35" t="s">
        <v>63</v>
      </c>
      <c r="H8" s="19"/>
      <c r="I8" s="49" t="s">
        <v>65</v>
      </c>
      <c r="K8" s="35" t="s">
        <v>5</v>
      </c>
      <c r="L8" s="19"/>
      <c r="M8" s="35" t="s">
        <v>62</v>
      </c>
      <c r="N8" s="19"/>
      <c r="O8" s="35" t="s">
        <v>63</v>
      </c>
      <c r="P8" s="19"/>
      <c r="Q8" s="49" t="s">
        <v>65</v>
      </c>
    </row>
    <row r="9" spans="1:17" ht="21" x14ac:dyDescent="0.25">
      <c r="A9" s="3" t="s">
        <v>240</v>
      </c>
      <c r="C9" s="4">
        <v>250000</v>
      </c>
      <c r="E9" s="4">
        <v>7464972644</v>
      </c>
      <c r="G9" s="4">
        <v>8641439397</v>
      </c>
      <c r="I9" s="4">
        <v>-1176466753</v>
      </c>
      <c r="K9" s="4">
        <v>410000</v>
      </c>
      <c r="M9" s="4">
        <v>15580676402</v>
      </c>
      <c r="O9" s="4">
        <v>18384029777</v>
      </c>
      <c r="Q9" s="4">
        <v>-2803353375</v>
      </c>
    </row>
    <row r="10" spans="1:17" ht="21" x14ac:dyDescent="0.25">
      <c r="A10" s="3" t="s">
        <v>264</v>
      </c>
      <c r="C10" s="4">
        <v>196078</v>
      </c>
      <c r="E10" s="4">
        <v>3995825174</v>
      </c>
      <c r="G10" s="4">
        <v>6581358070</v>
      </c>
      <c r="I10" s="4">
        <v>-2585532896</v>
      </c>
      <c r="K10" s="4">
        <v>196078</v>
      </c>
      <c r="M10" s="4">
        <v>3995825174</v>
      </c>
      <c r="O10" s="4">
        <v>6581358070</v>
      </c>
      <c r="Q10" s="4">
        <v>-2585532896</v>
      </c>
    </row>
    <row r="11" spans="1:17" ht="21" x14ac:dyDescent="0.25">
      <c r="A11" s="3" t="s">
        <v>291</v>
      </c>
      <c r="C11" s="4">
        <v>170623</v>
      </c>
      <c r="E11" s="4">
        <v>2684891561</v>
      </c>
      <c r="G11" s="4">
        <v>2121104217</v>
      </c>
      <c r="I11" s="4">
        <v>563787344</v>
      </c>
      <c r="K11" s="4">
        <v>170623</v>
      </c>
      <c r="M11" s="4">
        <v>2684891561</v>
      </c>
      <c r="O11" s="4">
        <v>2121104217</v>
      </c>
      <c r="Q11" s="4">
        <v>563787344</v>
      </c>
    </row>
    <row r="12" spans="1:17" ht="21" x14ac:dyDescent="0.25">
      <c r="A12" s="3" t="s">
        <v>223</v>
      </c>
      <c r="C12" s="4">
        <v>2091930</v>
      </c>
      <c r="E12" s="4">
        <v>6426484997</v>
      </c>
      <c r="G12" s="4">
        <v>8584872317</v>
      </c>
      <c r="I12" s="4">
        <v>-2158387320</v>
      </c>
      <c r="K12" s="4">
        <v>3291930</v>
      </c>
      <c r="M12" s="4">
        <v>11429567784</v>
      </c>
      <c r="O12" s="4">
        <v>13281226474</v>
      </c>
      <c r="Q12" s="4">
        <v>-1851658690</v>
      </c>
    </row>
    <row r="13" spans="1:17" ht="21" x14ac:dyDescent="0.25">
      <c r="A13" s="3" t="s">
        <v>144</v>
      </c>
      <c r="C13" s="4">
        <v>650000</v>
      </c>
      <c r="E13" s="4">
        <v>8207032362</v>
      </c>
      <c r="G13" s="4">
        <v>7943865043</v>
      </c>
      <c r="I13" s="4">
        <v>263167319</v>
      </c>
      <c r="K13" s="4">
        <v>5870154</v>
      </c>
      <c r="M13" s="4">
        <v>151085728701</v>
      </c>
      <c r="O13" s="4">
        <v>144245537144</v>
      </c>
      <c r="Q13" s="4">
        <v>6840191557</v>
      </c>
    </row>
    <row r="14" spans="1:17" ht="21" x14ac:dyDescent="0.25">
      <c r="A14" s="3" t="s">
        <v>262</v>
      </c>
      <c r="C14" s="4">
        <v>200000</v>
      </c>
      <c r="E14" s="4">
        <v>1677956405</v>
      </c>
      <c r="G14" s="4">
        <v>1655088153</v>
      </c>
      <c r="I14" s="4">
        <v>22868252</v>
      </c>
      <c r="K14" s="4">
        <v>200000</v>
      </c>
      <c r="M14" s="4">
        <v>1677956405</v>
      </c>
      <c r="O14" s="4">
        <v>1655088153</v>
      </c>
      <c r="Q14" s="4">
        <v>22868252</v>
      </c>
    </row>
    <row r="15" spans="1:17" ht="21" x14ac:dyDescent="0.25">
      <c r="A15" s="3" t="s">
        <v>241</v>
      </c>
      <c r="C15" s="4">
        <v>926308</v>
      </c>
      <c r="E15" s="4">
        <v>12611299549</v>
      </c>
      <c r="G15" s="4">
        <v>15169086192</v>
      </c>
      <c r="I15" s="4">
        <v>-2557786643</v>
      </c>
      <c r="K15" s="4">
        <v>2400000</v>
      </c>
      <c r="M15" s="4">
        <v>32810047262</v>
      </c>
      <c r="O15" s="4">
        <v>39302053821</v>
      </c>
      <c r="Q15" s="4">
        <v>-6492006559</v>
      </c>
    </row>
    <row r="16" spans="1:17" ht="21" x14ac:dyDescent="0.25">
      <c r="A16" s="3" t="s">
        <v>113</v>
      </c>
      <c r="C16" s="4">
        <v>13370000</v>
      </c>
      <c r="E16" s="4">
        <v>28707369354</v>
      </c>
      <c r="G16" s="4">
        <v>29905926697</v>
      </c>
      <c r="I16" s="4">
        <v>-1198557343</v>
      </c>
      <c r="K16" s="4">
        <v>41770000</v>
      </c>
      <c r="M16" s="4">
        <v>125218412626</v>
      </c>
      <c r="O16" s="4">
        <v>103409684883</v>
      </c>
      <c r="Q16" s="4">
        <v>21808727743</v>
      </c>
    </row>
    <row r="17" spans="1:17" ht="21" x14ac:dyDescent="0.25">
      <c r="A17" s="3" t="s">
        <v>169</v>
      </c>
      <c r="C17" s="4">
        <v>300000</v>
      </c>
      <c r="E17" s="4">
        <v>3435436815</v>
      </c>
      <c r="G17" s="4">
        <v>3635492556</v>
      </c>
      <c r="I17" s="4">
        <v>-200055741</v>
      </c>
      <c r="K17" s="4">
        <v>2445000</v>
      </c>
      <c r="M17" s="4">
        <v>25719462617</v>
      </c>
      <c r="O17" s="4">
        <v>27742707166</v>
      </c>
      <c r="Q17" s="4">
        <v>-2023244549</v>
      </c>
    </row>
    <row r="18" spans="1:17" ht="21" x14ac:dyDescent="0.25">
      <c r="A18" s="3" t="s">
        <v>183</v>
      </c>
      <c r="C18" s="4">
        <v>208082</v>
      </c>
      <c r="E18" s="4">
        <v>9281086405</v>
      </c>
      <c r="G18" s="4">
        <v>10990288749</v>
      </c>
      <c r="I18" s="4">
        <v>-1709202344</v>
      </c>
      <c r="K18" s="4">
        <v>1222442</v>
      </c>
      <c r="M18" s="4">
        <v>61371799734</v>
      </c>
      <c r="O18" s="4">
        <v>65140132590</v>
      </c>
      <c r="Q18" s="4">
        <v>-3768332856</v>
      </c>
    </row>
    <row r="19" spans="1:17" ht="21" x14ac:dyDescent="0.25">
      <c r="A19" s="3" t="s">
        <v>129</v>
      </c>
      <c r="C19" s="4">
        <v>3000000</v>
      </c>
      <c r="E19" s="4">
        <v>7469020053</v>
      </c>
      <c r="G19" s="4">
        <v>9967791954</v>
      </c>
      <c r="I19" s="4">
        <v>-2498771901</v>
      </c>
      <c r="K19" s="4">
        <v>22400000</v>
      </c>
      <c r="M19" s="4">
        <v>55316910605</v>
      </c>
      <c r="O19" s="4">
        <v>46935525280</v>
      </c>
      <c r="Q19" s="4">
        <v>8381385325</v>
      </c>
    </row>
    <row r="20" spans="1:17" ht="21" x14ac:dyDescent="0.25">
      <c r="A20" s="3" t="s">
        <v>212</v>
      </c>
      <c r="C20" s="4">
        <v>10000000</v>
      </c>
      <c r="E20" s="4">
        <v>24950655601</v>
      </c>
      <c r="G20" s="4">
        <v>25222764933</v>
      </c>
      <c r="I20" s="4">
        <v>-272109332</v>
      </c>
      <c r="K20" s="4">
        <v>36150000</v>
      </c>
      <c r="M20" s="4">
        <v>119395979380</v>
      </c>
      <c r="O20" s="4">
        <v>122321788415</v>
      </c>
      <c r="Q20" s="4">
        <v>-2925809035</v>
      </c>
    </row>
    <row r="21" spans="1:17" ht="21" x14ac:dyDescent="0.25">
      <c r="A21" s="3" t="s">
        <v>263</v>
      </c>
      <c r="C21" s="4">
        <v>400000</v>
      </c>
      <c r="E21" s="4">
        <v>1256479213</v>
      </c>
      <c r="G21" s="4">
        <v>1245154426</v>
      </c>
      <c r="I21" s="4">
        <v>11324787</v>
      </c>
      <c r="K21" s="4">
        <v>400000</v>
      </c>
      <c r="M21" s="4">
        <v>1256479213</v>
      </c>
      <c r="O21" s="4">
        <v>1245154426</v>
      </c>
      <c r="Q21" s="4">
        <v>11324787</v>
      </c>
    </row>
    <row r="22" spans="1:17" ht="21" x14ac:dyDescent="0.25">
      <c r="A22" s="3" t="s">
        <v>132</v>
      </c>
      <c r="C22" s="4">
        <v>74249</v>
      </c>
      <c r="E22" s="4">
        <v>656884268</v>
      </c>
      <c r="G22" s="4">
        <v>341912234</v>
      </c>
      <c r="I22" s="4">
        <v>314972034</v>
      </c>
      <c r="K22" s="4">
        <v>1574249</v>
      </c>
      <c r="M22" s="4">
        <v>23194851372</v>
      </c>
      <c r="O22" s="4">
        <v>7249323092</v>
      </c>
      <c r="Q22" s="4">
        <v>15945528280</v>
      </c>
    </row>
    <row r="23" spans="1:17" ht="21" x14ac:dyDescent="0.25">
      <c r="A23" s="3" t="s">
        <v>222</v>
      </c>
      <c r="C23" s="4">
        <v>175000</v>
      </c>
      <c r="E23" s="4">
        <v>3280862094</v>
      </c>
      <c r="G23" s="4">
        <v>3975235547</v>
      </c>
      <c r="I23" s="4">
        <v>-694373453</v>
      </c>
      <c r="K23" s="4">
        <v>414042</v>
      </c>
      <c r="M23" s="4">
        <v>6975944514</v>
      </c>
      <c r="O23" s="4">
        <v>6040535477</v>
      </c>
      <c r="Q23" s="4">
        <v>935409037</v>
      </c>
    </row>
    <row r="24" spans="1:17" ht="21" x14ac:dyDescent="0.25">
      <c r="A24" s="3" t="s">
        <v>242</v>
      </c>
      <c r="C24" s="4">
        <v>0</v>
      </c>
      <c r="E24" s="4">
        <v>0</v>
      </c>
      <c r="G24" s="4">
        <v>0</v>
      </c>
      <c r="I24" s="4">
        <v>0</v>
      </c>
      <c r="K24" s="4">
        <v>400000</v>
      </c>
      <c r="M24" s="4">
        <v>1251830639</v>
      </c>
      <c r="O24" s="4">
        <v>1421317727</v>
      </c>
      <c r="Q24" s="4">
        <v>-169487088</v>
      </c>
    </row>
    <row r="25" spans="1:17" ht="21" x14ac:dyDescent="0.25">
      <c r="A25" s="3" t="s">
        <v>179</v>
      </c>
      <c r="C25" s="4">
        <v>0</v>
      </c>
      <c r="E25" s="4">
        <v>0</v>
      </c>
      <c r="G25" s="4">
        <v>0</v>
      </c>
      <c r="I25" s="4">
        <v>0</v>
      </c>
      <c r="K25" s="4">
        <v>1000000</v>
      </c>
      <c r="M25" s="4">
        <v>28347525359</v>
      </c>
      <c r="O25" s="4">
        <v>34216486649</v>
      </c>
      <c r="Q25" s="4">
        <v>-5868961290</v>
      </c>
    </row>
    <row r="26" spans="1:17" ht="21" x14ac:dyDescent="0.25">
      <c r="A26" s="3" t="s">
        <v>184</v>
      </c>
      <c r="C26" s="4">
        <v>0</v>
      </c>
      <c r="E26" s="4">
        <v>0</v>
      </c>
      <c r="G26" s="4">
        <v>0</v>
      </c>
      <c r="I26" s="4">
        <v>0</v>
      </c>
      <c r="K26" s="4">
        <v>1200000</v>
      </c>
      <c r="M26" s="4">
        <v>21113903423</v>
      </c>
      <c r="O26" s="4">
        <v>31590636561</v>
      </c>
      <c r="Q26" s="4">
        <v>-10476733138</v>
      </c>
    </row>
    <row r="27" spans="1:17" ht="21" x14ac:dyDescent="0.25">
      <c r="A27" s="3" t="s">
        <v>228</v>
      </c>
      <c r="C27" s="4">
        <v>0</v>
      </c>
      <c r="E27" s="4">
        <v>0</v>
      </c>
      <c r="G27" s="4">
        <v>0</v>
      </c>
      <c r="I27" s="4">
        <v>0</v>
      </c>
      <c r="K27" s="4">
        <v>900000</v>
      </c>
      <c r="M27" s="4">
        <v>18094664021</v>
      </c>
      <c r="O27" s="4">
        <v>18088770680</v>
      </c>
      <c r="Q27" s="4">
        <v>5893341</v>
      </c>
    </row>
    <row r="28" spans="1:17" ht="21" x14ac:dyDescent="0.25">
      <c r="A28" s="3" t="s">
        <v>162</v>
      </c>
      <c r="C28" s="4">
        <v>0</v>
      </c>
      <c r="E28" s="4">
        <v>0</v>
      </c>
      <c r="G28" s="4">
        <v>0</v>
      </c>
      <c r="I28" s="4">
        <v>0</v>
      </c>
      <c r="K28" s="4">
        <v>70000</v>
      </c>
      <c r="M28" s="4">
        <v>5612188608</v>
      </c>
      <c r="O28" s="4">
        <v>4983141130</v>
      </c>
      <c r="Q28" s="4">
        <v>629047478</v>
      </c>
    </row>
    <row r="29" spans="1:17" ht="21" x14ac:dyDescent="0.25">
      <c r="A29" s="3" t="s">
        <v>232</v>
      </c>
      <c r="C29" s="4">
        <v>0</v>
      </c>
      <c r="E29" s="4">
        <v>0</v>
      </c>
      <c r="G29" s="4">
        <v>0</v>
      </c>
      <c r="I29" s="4">
        <v>0</v>
      </c>
      <c r="K29" s="4">
        <v>6620000</v>
      </c>
      <c r="M29" s="4">
        <v>52830203200</v>
      </c>
      <c r="O29" s="4">
        <v>72053465212</v>
      </c>
      <c r="Q29" s="4">
        <v>-19223262012</v>
      </c>
    </row>
    <row r="30" spans="1:17" ht="21" x14ac:dyDescent="0.25">
      <c r="A30" s="3" t="s">
        <v>143</v>
      </c>
      <c r="C30" s="4">
        <v>0</v>
      </c>
      <c r="E30" s="4">
        <v>0</v>
      </c>
      <c r="G30" s="4">
        <v>0</v>
      </c>
      <c r="I30" s="4">
        <v>0</v>
      </c>
      <c r="K30" s="4">
        <v>2184000</v>
      </c>
      <c r="M30" s="4">
        <v>25878251757</v>
      </c>
      <c r="O30" s="4">
        <v>36150163412</v>
      </c>
      <c r="Q30" s="4">
        <v>-10271911655</v>
      </c>
    </row>
    <row r="31" spans="1:17" ht="21" x14ac:dyDescent="0.25">
      <c r="A31" s="3" t="s">
        <v>202</v>
      </c>
      <c r="C31" s="4">
        <v>0</v>
      </c>
      <c r="E31" s="4">
        <v>0</v>
      </c>
      <c r="G31" s="4">
        <v>0</v>
      </c>
      <c r="I31" s="4">
        <v>0</v>
      </c>
      <c r="K31" s="4">
        <v>1000000</v>
      </c>
      <c r="M31" s="4">
        <v>48181441858</v>
      </c>
      <c r="O31" s="4">
        <v>42381405879</v>
      </c>
      <c r="Q31" s="4">
        <v>5800035979</v>
      </c>
    </row>
    <row r="32" spans="1:17" ht="21" x14ac:dyDescent="0.25">
      <c r="A32" s="3" t="s">
        <v>139</v>
      </c>
      <c r="C32" s="4">
        <v>0</v>
      </c>
      <c r="E32" s="4">
        <v>0</v>
      </c>
      <c r="G32" s="4">
        <v>0</v>
      </c>
      <c r="I32" s="4">
        <v>0</v>
      </c>
      <c r="K32" s="4">
        <v>1000000</v>
      </c>
      <c r="M32" s="4">
        <v>10655149404</v>
      </c>
      <c r="O32" s="4">
        <v>11261849352</v>
      </c>
      <c r="Q32" s="4">
        <v>-606699948</v>
      </c>
    </row>
    <row r="33" spans="1:17" ht="21" x14ac:dyDescent="0.25">
      <c r="A33" s="3" t="s">
        <v>135</v>
      </c>
      <c r="C33" s="4">
        <v>0</v>
      </c>
      <c r="E33" s="4">
        <v>0</v>
      </c>
      <c r="G33" s="4">
        <v>0</v>
      </c>
      <c r="I33" s="4">
        <v>0</v>
      </c>
      <c r="K33" s="4">
        <v>1000000</v>
      </c>
      <c r="M33" s="4">
        <v>12160804806</v>
      </c>
      <c r="O33" s="4">
        <v>12508800644</v>
      </c>
      <c r="Q33" s="4">
        <v>-347995838</v>
      </c>
    </row>
    <row r="34" spans="1:17" ht="21" x14ac:dyDescent="0.25">
      <c r="A34" s="3" t="s">
        <v>111</v>
      </c>
      <c r="C34" s="4">
        <v>0</v>
      </c>
      <c r="E34" s="4">
        <v>0</v>
      </c>
      <c r="G34" s="4">
        <v>0</v>
      </c>
      <c r="I34" s="4">
        <v>0</v>
      </c>
      <c r="K34" s="4">
        <v>1000000</v>
      </c>
      <c r="M34" s="4">
        <v>19379965377</v>
      </c>
      <c r="O34" s="4">
        <v>8869669250</v>
      </c>
      <c r="Q34" s="4">
        <v>10510296127</v>
      </c>
    </row>
    <row r="35" spans="1:17" ht="21" x14ac:dyDescent="0.25">
      <c r="A35" s="3" t="s">
        <v>134</v>
      </c>
      <c r="C35" s="4">
        <v>0</v>
      </c>
      <c r="E35" s="4">
        <v>0</v>
      </c>
      <c r="G35" s="4">
        <v>0</v>
      </c>
      <c r="I35" s="4">
        <v>0</v>
      </c>
      <c r="K35" s="4">
        <v>200000</v>
      </c>
      <c r="M35" s="4">
        <v>51093931455</v>
      </c>
      <c r="O35" s="4">
        <v>49586718554</v>
      </c>
      <c r="Q35" s="4">
        <v>1507212901</v>
      </c>
    </row>
    <row r="36" spans="1:17" ht="21" x14ac:dyDescent="0.25">
      <c r="A36" s="3" t="s">
        <v>215</v>
      </c>
      <c r="C36" s="4">
        <v>0</v>
      </c>
      <c r="E36" s="4">
        <v>0</v>
      </c>
      <c r="G36" s="4">
        <v>0</v>
      </c>
      <c r="I36" s="4">
        <v>0</v>
      </c>
      <c r="K36" s="4">
        <v>129000</v>
      </c>
      <c r="M36" s="4">
        <v>14812048858</v>
      </c>
      <c r="O36" s="4">
        <v>14919947757</v>
      </c>
      <c r="Q36" s="4">
        <v>-107898899</v>
      </c>
    </row>
    <row r="37" spans="1:17" ht="21" x14ac:dyDescent="0.25">
      <c r="A37" s="3" t="s">
        <v>177</v>
      </c>
      <c r="C37" s="4">
        <v>0</v>
      </c>
      <c r="E37" s="4">
        <v>0</v>
      </c>
      <c r="G37" s="4">
        <v>0</v>
      </c>
      <c r="I37" s="4">
        <v>0</v>
      </c>
      <c r="K37" s="4">
        <v>335000</v>
      </c>
      <c r="M37" s="4">
        <v>48152392934</v>
      </c>
      <c r="O37" s="4">
        <v>61842494049</v>
      </c>
      <c r="Q37" s="4">
        <v>-13690101115</v>
      </c>
    </row>
    <row r="38" spans="1:17" ht="21" x14ac:dyDescent="0.25">
      <c r="A38" s="3" t="s">
        <v>153</v>
      </c>
      <c r="C38" s="4">
        <v>0</v>
      </c>
      <c r="E38" s="4">
        <v>0</v>
      </c>
      <c r="G38" s="4">
        <v>0</v>
      </c>
      <c r="I38" s="4">
        <v>0</v>
      </c>
      <c r="K38" s="4">
        <v>500000</v>
      </c>
      <c r="M38" s="4">
        <v>18824330758</v>
      </c>
      <c r="O38" s="4">
        <v>14228259524</v>
      </c>
      <c r="Q38" s="4">
        <v>4596071234</v>
      </c>
    </row>
    <row r="39" spans="1:17" ht="21" x14ac:dyDescent="0.25">
      <c r="A39" s="3" t="s">
        <v>155</v>
      </c>
      <c r="C39" s="4">
        <v>0</v>
      </c>
      <c r="E39" s="4">
        <v>0</v>
      </c>
      <c r="G39" s="4">
        <v>0</v>
      </c>
      <c r="I39" s="4">
        <v>0</v>
      </c>
      <c r="K39" s="4">
        <v>200000</v>
      </c>
      <c r="M39" s="4">
        <v>5624801566</v>
      </c>
      <c r="O39" s="4">
        <v>4379220060</v>
      </c>
      <c r="Q39" s="4">
        <v>1245581506</v>
      </c>
    </row>
    <row r="40" spans="1:17" ht="21" x14ac:dyDescent="0.25">
      <c r="A40" s="3" t="s">
        <v>203</v>
      </c>
      <c r="C40" s="4">
        <v>0</v>
      </c>
      <c r="E40" s="4">
        <v>0</v>
      </c>
      <c r="G40" s="4">
        <v>0</v>
      </c>
      <c r="I40" s="4">
        <v>0</v>
      </c>
      <c r="K40" s="4">
        <v>5000000</v>
      </c>
      <c r="M40" s="4">
        <v>43363005061</v>
      </c>
      <c r="O40" s="4">
        <v>42614689424</v>
      </c>
      <c r="Q40" s="4">
        <v>748315637</v>
      </c>
    </row>
    <row r="41" spans="1:17" ht="21" x14ac:dyDescent="0.25">
      <c r="A41" s="3" t="s">
        <v>237</v>
      </c>
      <c r="C41" s="4">
        <v>0</v>
      </c>
      <c r="E41" s="4">
        <v>0</v>
      </c>
      <c r="G41" s="4">
        <v>0</v>
      </c>
      <c r="I41" s="4">
        <v>0</v>
      </c>
      <c r="K41" s="4">
        <v>1144000</v>
      </c>
      <c r="M41" s="4">
        <v>19070241291</v>
      </c>
      <c r="O41" s="4">
        <v>21112773330</v>
      </c>
      <c r="Q41" s="4">
        <v>-2042532039</v>
      </c>
    </row>
    <row r="42" spans="1:17" ht="21" x14ac:dyDescent="0.25">
      <c r="A42" s="3" t="s">
        <v>248</v>
      </c>
      <c r="C42" s="4">
        <v>0</v>
      </c>
      <c r="E42" s="4">
        <v>0</v>
      </c>
      <c r="G42" s="4">
        <v>0</v>
      </c>
      <c r="I42" s="4">
        <v>0</v>
      </c>
      <c r="K42" s="4">
        <v>1500000</v>
      </c>
      <c r="M42" s="4">
        <v>23339303312</v>
      </c>
      <c r="O42" s="4">
        <v>30808563459</v>
      </c>
      <c r="Q42" s="4">
        <v>-7469260147</v>
      </c>
    </row>
    <row r="43" spans="1:17" ht="21" x14ac:dyDescent="0.25">
      <c r="A43" s="3" t="s">
        <v>112</v>
      </c>
      <c r="C43" s="4">
        <v>0</v>
      </c>
      <c r="E43" s="4">
        <v>0</v>
      </c>
      <c r="G43" s="4">
        <v>0</v>
      </c>
      <c r="I43" s="4">
        <v>0</v>
      </c>
      <c r="K43" s="4">
        <v>6200000</v>
      </c>
      <c r="M43" s="4">
        <v>48807905136</v>
      </c>
      <c r="O43" s="4">
        <v>52071855732</v>
      </c>
      <c r="Q43" s="4">
        <v>-3263950596</v>
      </c>
    </row>
    <row r="44" spans="1:17" ht="21" x14ac:dyDescent="0.25">
      <c r="A44" s="3" t="s">
        <v>147</v>
      </c>
      <c r="C44" s="4">
        <v>0</v>
      </c>
      <c r="E44" s="4">
        <v>0</v>
      </c>
      <c r="G44" s="4">
        <v>0</v>
      </c>
      <c r="I44" s="4">
        <v>0</v>
      </c>
      <c r="K44" s="4">
        <v>800000</v>
      </c>
      <c r="M44" s="4">
        <v>49857848093</v>
      </c>
      <c r="O44" s="4">
        <v>37828319719</v>
      </c>
      <c r="Q44" s="4">
        <v>12029528374</v>
      </c>
    </row>
    <row r="45" spans="1:17" ht="21" x14ac:dyDescent="0.25">
      <c r="A45" s="3" t="s">
        <v>128</v>
      </c>
      <c r="C45" s="4">
        <v>0</v>
      </c>
      <c r="E45" s="4">
        <v>0</v>
      </c>
      <c r="G45" s="4">
        <v>0</v>
      </c>
      <c r="I45" s="4">
        <v>0</v>
      </c>
      <c r="K45" s="4">
        <v>4700000</v>
      </c>
      <c r="M45" s="4">
        <v>24289079555</v>
      </c>
      <c r="O45" s="4">
        <v>14169237112</v>
      </c>
      <c r="Q45" s="4">
        <v>10119842443</v>
      </c>
    </row>
    <row r="46" spans="1:17" ht="21" x14ac:dyDescent="0.25">
      <c r="A46" s="3" t="s">
        <v>141</v>
      </c>
      <c r="C46" s="4">
        <v>0</v>
      </c>
      <c r="E46" s="4">
        <v>0</v>
      </c>
      <c r="G46" s="4">
        <v>0</v>
      </c>
      <c r="I46" s="4">
        <v>0</v>
      </c>
      <c r="K46" s="4">
        <v>200000</v>
      </c>
      <c r="M46" s="4">
        <v>18766969487</v>
      </c>
      <c r="O46" s="4">
        <v>17521769426</v>
      </c>
      <c r="Q46" s="4">
        <v>1245200061</v>
      </c>
    </row>
    <row r="47" spans="1:17" ht="21" x14ac:dyDescent="0.25">
      <c r="A47" s="3" t="s">
        <v>165</v>
      </c>
      <c r="C47" s="4">
        <v>0</v>
      </c>
      <c r="E47" s="4">
        <v>0</v>
      </c>
      <c r="G47" s="4">
        <v>0</v>
      </c>
      <c r="I47" s="4">
        <v>0</v>
      </c>
      <c r="K47" s="4">
        <v>100000</v>
      </c>
      <c r="M47" s="4">
        <v>5363737442</v>
      </c>
      <c r="O47" s="4">
        <v>6071881909</v>
      </c>
      <c r="Q47" s="4">
        <v>-708144467</v>
      </c>
    </row>
    <row r="48" spans="1:17" ht="21" x14ac:dyDescent="0.25">
      <c r="A48" s="3" t="s">
        <v>149</v>
      </c>
      <c r="C48" s="4">
        <v>0</v>
      </c>
      <c r="E48" s="4">
        <v>0</v>
      </c>
      <c r="G48" s="4">
        <v>0</v>
      </c>
      <c r="I48" s="4">
        <v>0</v>
      </c>
      <c r="K48" s="4">
        <v>500000</v>
      </c>
      <c r="M48" s="4">
        <v>21088249372</v>
      </c>
      <c r="O48" s="4">
        <v>20908918620</v>
      </c>
      <c r="Q48" s="4">
        <v>179330752</v>
      </c>
    </row>
    <row r="49" spans="1:17" ht="21" x14ac:dyDescent="0.25">
      <c r="A49" s="3" t="s">
        <v>151</v>
      </c>
      <c r="C49" s="4">
        <v>0</v>
      </c>
      <c r="E49" s="4">
        <v>0</v>
      </c>
      <c r="G49" s="4">
        <v>0</v>
      </c>
      <c r="I49" s="4">
        <v>0</v>
      </c>
      <c r="K49" s="4">
        <v>1000000</v>
      </c>
      <c r="M49" s="4">
        <v>10940392062</v>
      </c>
      <c r="O49" s="4">
        <v>9766333390</v>
      </c>
      <c r="Q49" s="4">
        <v>1174058672</v>
      </c>
    </row>
    <row r="50" spans="1:17" ht="21" x14ac:dyDescent="0.25">
      <c r="A50" s="3" t="s">
        <v>142</v>
      </c>
      <c r="C50" s="4">
        <v>0</v>
      </c>
      <c r="E50" s="4">
        <v>0</v>
      </c>
      <c r="G50" s="4">
        <v>0</v>
      </c>
      <c r="I50" s="4">
        <v>0</v>
      </c>
      <c r="K50" s="4">
        <v>3385000</v>
      </c>
      <c r="M50" s="4">
        <v>65896450756</v>
      </c>
      <c r="O50" s="4">
        <v>68350613792</v>
      </c>
      <c r="Q50" s="4">
        <v>-2454163036</v>
      </c>
    </row>
    <row r="51" spans="1:17" ht="21" x14ac:dyDescent="0.25">
      <c r="A51" s="3" t="s">
        <v>214</v>
      </c>
      <c r="C51" s="4">
        <v>0</v>
      </c>
      <c r="E51" s="4">
        <v>0</v>
      </c>
      <c r="G51" s="4">
        <v>0</v>
      </c>
      <c r="I51" s="4">
        <v>0</v>
      </c>
      <c r="K51" s="4">
        <v>200000</v>
      </c>
      <c r="M51" s="4">
        <v>8555415588</v>
      </c>
      <c r="O51" s="4">
        <v>8475288476</v>
      </c>
      <c r="Q51" s="4">
        <v>80127112</v>
      </c>
    </row>
    <row r="52" spans="1:17" ht="21" x14ac:dyDescent="0.25">
      <c r="A52" s="3" t="s">
        <v>106</v>
      </c>
      <c r="C52" s="4">
        <v>0</v>
      </c>
      <c r="E52" s="4">
        <v>0</v>
      </c>
      <c r="G52" s="4">
        <v>0</v>
      </c>
      <c r="I52" s="4">
        <v>0</v>
      </c>
      <c r="K52" s="4">
        <v>2200000</v>
      </c>
      <c r="M52" s="4">
        <v>24989145780</v>
      </c>
      <c r="O52" s="4">
        <v>15395470583</v>
      </c>
      <c r="Q52" s="4">
        <v>9593675197</v>
      </c>
    </row>
    <row r="53" spans="1:17" ht="21" x14ac:dyDescent="0.25">
      <c r="A53" s="3" t="s">
        <v>121</v>
      </c>
      <c r="C53" s="4">
        <v>0</v>
      </c>
      <c r="E53" s="4">
        <v>0</v>
      </c>
      <c r="G53" s="4">
        <v>0</v>
      </c>
      <c r="I53" s="4">
        <v>0</v>
      </c>
      <c r="K53" s="4">
        <v>3848</v>
      </c>
      <c r="M53" s="4">
        <v>92891935</v>
      </c>
      <c r="O53" s="4">
        <v>80568831</v>
      </c>
      <c r="Q53" s="4">
        <v>12323104</v>
      </c>
    </row>
    <row r="54" spans="1:17" ht="21" x14ac:dyDescent="0.25">
      <c r="A54" s="3" t="s">
        <v>204</v>
      </c>
      <c r="C54" s="4">
        <v>0</v>
      </c>
      <c r="E54" s="4">
        <v>0</v>
      </c>
      <c r="G54" s="4">
        <v>0</v>
      </c>
      <c r="I54" s="4">
        <v>0</v>
      </c>
      <c r="K54" s="4">
        <v>500000</v>
      </c>
      <c r="M54" s="4">
        <v>24097477661</v>
      </c>
      <c r="O54" s="4">
        <v>24463835499</v>
      </c>
      <c r="Q54" s="4">
        <v>-366357838</v>
      </c>
    </row>
    <row r="55" spans="1:17" ht="21" x14ac:dyDescent="0.25">
      <c r="A55" s="3" t="s">
        <v>235</v>
      </c>
      <c r="C55" s="4">
        <v>0</v>
      </c>
      <c r="E55" s="4">
        <v>0</v>
      </c>
      <c r="G55" s="4">
        <v>0</v>
      </c>
      <c r="I55" s="4">
        <v>0</v>
      </c>
      <c r="K55" s="4">
        <v>500000</v>
      </c>
      <c r="M55" s="4">
        <v>40103342560</v>
      </c>
      <c r="O55" s="4">
        <v>38275938735</v>
      </c>
      <c r="Q55" s="4">
        <v>1827403825</v>
      </c>
    </row>
    <row r="56" spans="1:17" ht="21" x14ac:dyDescent="0.25">
      <c r="A56" s="3" t="s">
        <v>236</v>
      </c>
      <c r="C56" s="4">
        <v>0</v>
      </c>
      <c r="E56" s="4">
        <v>0</v>
      </c>
      <c r="G56" s="4">
        <v>0</v>
      </c>
      <c r="I56" s="4">
        <v>0</v>
      </c>
      <c r="K56" s="4">
        <v>688800</v>
      </c>
      <c r="M56" s="4">
        <v>7732124434</v>
      </c>
      <c r="O56" s="4">
        <v>3664156322</v>
      </c>
      <c r="Q56" s="4">
        <v>4067968112</v>
      </c>
    </row>
    <row r="57" spans="1:17" ht="21" x14ac:dyDescent="0.25">
      <c r="A57" s="3" t="s">
        <v>231</v>
      </c>
      <c r="C57" s="4">
        <v>0</v>
      </c>
      <c r="E57" s="4">
        <v>0</v>
      </c>
      <c r="G57" s="4">
        <v>0</v>
      </c>
      <c r="I57" s="4">
        <v>0</v>
      </c>
      <c r="K57" s="4">
        <v>2213932</v>
      </c>
      <c r="M57" s="4">
        <v>34730502636</v>
      </c>
      <c r="O57" s="4">
        <v>33774218338</v>
      </c>
      <c r="Q57" s="4">
        <v>956284298</v>
      </c>
    </row>
    <row r="58" spans="1:17" ht="21" x14ac:dyDescent="0.25">
      <c r="A58" s="3" t="s">
        <v>119</v>
      </c>
      <c r="C58" s="4">
        <v>0</v>
      </c>
      <c r="E58" s="4">
        <v>0</v>
      </c>
      <c r="G58" s="4">
        <v>0</v>
      </c>
      <c r="I58" s="4">
        <v>0</v>
      </c>
      <c r="K58" s="4">
        <v>5000000</v>
      </c>
      <c r="M58" s="4">
        <v>76196218060</v>
      </c>
      <c r="O58" s="4">
        <v>81490712499</v>
      </c>
      <c r="Q58" s="4">
        <v>-5294494439</v>
      </c>
    </row>
    <row r="59" spans="1:17" ht="21" x14ac:dyDescent="0.25">
      <c r="A59" s="3" t="s">
        <v>105</v>
      </c>
      <c r="C59" s="4">
        <v>0</v>
      </c>
      <c r="E59" s="4">
        <v>0</v>
      </c>
      <c r="G59" s="4">
        <v>0</v>
      </c>
      <c r="I59" s="4">
        <v>0</v>
      </c>
      <c r="K59" s="4">
        <v>16200000</v>
      </c>
      <c r="M59" s="4">
        <v>17425547248</v>
      </c>
      <c r="O59" s="4">
        <v>13581525888</v>
      </c>
      <c r="Q59" s="4">
        <v>3844021360</v>
      </c>
    </row>
    <row r="60" spans="1:17" ht="21" x14ac:dyDescent="0.25">
      <c r="A60" s="3" t="s">
        <v>131</v>
      </c>
      <c r="C60" s="4">
        <v>0</v>
      </c>
      <c r="E60" s="4">
        <v>0</v>
      </c>
      <c r="G60" s="4">
        <v>0</v>
      </c>
      <c r="I60" s="4">
        <v>0</v>
      </c>
      <c r="K60" s="4">
        <v>2929500</v>
      </c>
      <c r="M60" s="4">
        <v>83304412186</v>
      </c>
      <c r="O60" s="4">
        <v>84054332387</v>
      </c>
      <c r="Q60" s="4">
        <v>-749920201</v>
      </c>
    </row>
    <row r="61" spans="1:17" ht="21" x14ac:dyDescent="0.25">
      <c r="A61" s="3" t="s">
        <v>163</v>
      </c>
      <c r="C61" s="4">
        <v>0</v>
      </c>
      <c r="E61" s="4">
        <v>0</v>
      </c>
      <c r="G61" s="4">
        <v>0</v>
      </c>
      <c r="I61" s="4">
        <v>0</v>
      </c>
      <c r="K61" s="4">
        <v>400000</v>
      </c>
      <c r="M61" s="4">
        <v>10611911350</v>
      </c>
      <c r="O61" s="4">
        <v>5955314613</v>
      </c>
      <c r="Q61" s="4">
        <v>4656596737</v>
      </c>
    </row>
    <row r="62" spans="1:17" ht="21" x14ac:dyDescent="0.25">
      <c r="A62" s="3" t="s">
        <v>176</v>
      </c>
      <c r="C62" s="4">
        <v>0</v>
      </c>
      <c r="E62" s="4">
        <v>0</v>
      </c>
      <c r="G62" s="4">
        <v>0</v>
      </c>
      <c r="I62" s="4">
        <v>0</v>
      </c>
      <c r="K62" s="4">
        <v>190000</v>
      </c>
      <c r="M62" s="4">
        <v>22092221446</v>
      </c>
      <c r="O62" s="4">
        <v>34348035270</v>
      </c>
      <c r="Q62" s="4">
        <v>-12255813824</v>
      </c>
    </row>
    <row r="63" spans="1:17" ht="21" x14ac:dyDescent="0.25">
      <c r="A63" s="3" t="s">
        <v>150</v>
      </c>
      <c r="C63" s="4">
        <v>0</v>
      </c>
      <c r="E63" s="4">
        <v>0</v>
      </c>
      <c r="G63" s="4">
        <v>0</v>
      </c>
      <c r="I63" s="4">
        <v>0</v>
      </c>
      <c r="K63" s="4">
        <v>2000000</v>
      </c>
      <c r="M63" s="4">
        <v>13255185856</v>
      </c>
      <c r="O63" s="4">
        <v>13685563261</v>
      </c>
      <c r="Q63" s="4">
        <v>-430377405</v>
      </c>
    </row>
    <row r="64" spans="1:17" ht="21" x14ac:dyDescent="0.25">
      <c r="A64" s="3" t="s">
        <v>164</v>
      </c>
      <c r="C64" s="4">
        <v>0</v>
      </c>
      <c r="E64" s="4">
        <v>0</v>
      </c>
      <c r="G64" s="4">
        <v>0</v>
      </c>
      <c r="I64" s="4">
        <v>0</v>
      </c>
      <c r="K64" s="4">
        <v>309859</v>
      </c>
      <c r="M64" s="4">
        <v>30815850586</v>
      </c>
      <c r="O64" s="4">
        <v>23776240456</v>
      </c>
      <c r="Q64" s="4">
        <v>7039610130</v>
      </c>
    </row>
    <row r="65" spans="1:17" ht="21" x14ac:dyDescent="0.25">
      <c r="A65" s="3" t="s">
        <v>197</v>
      </c>
      <c r="C65" s="4">
        <v>0</v>
      </c>
      <c r="E65" s="4">
        <v>0</v>
      </c>
      <c r="G65" s="4">
        <v>0</v>
      </c>
      <c r="I65" s="4">
        <v>0</v>
      </c>
      <c r="K65" s="4">
        <v>1500000</v>
      </c>
      <c r="M65" s="4">
        <v>55066284732</v>
      </c>
      <c r="O65" s="4">
        <v>62531485958</v>
      </c>
      <c r="Q65" s="4">
        <v>-7465201226</v>
      </c>
    </row>
    <row r="66" spans="1:17" ht="21" x14ac:dyDescent="0.25">
      <c r="A66" s="3" t="s">
        <v>156</v>
      </c>
      <c r="C66" s="4">
        <v>0</v>
      </c>
      <c r="E66" s="4">
        <v>0</v>
      </c>
      <c r="G66" s="4">
        <v>0</v>
      </c>
      <c r="I66" s="4">
        <v>0</v>
      </c>
      <c r="K66" s="4">
        <v>8448</v>
      </c>
      <c r="M66" s="4">
        <v>847495424</v>
      </c>
      <c r="O66" s="4">
        <v>341340202</v>
      </c>
      <c r="Q66" s="4">
        <v>506155222</v>
      </c>
    </row>
    <row r="67" spans="1:17" ht="21" x14ac:dyDescent="0.25">
      <c r="A67" s="3" t="s">
        <v>230</v>
      </c>
      <c r="C67" s="4">
        <v>0</v>
      </c>
      <c r="E67" s="4">
        <v>0</v>
      </c>
      <c r="G67" s="4">
        <v>0</v>
      </c>
      <c r="I67" s="4">
        <v>0</v>
      </c>
      <c r="K67" s="4">
        <v>2000000</v>
      </c>
      <c r="M67" s="4">
        <v>23046056157</v>
      </c>
      <c r="O67" s="4">
        <v>26508911835</v>
      </c>
      <c r="Q67" s="4">
        <v>-3462855678</v>
      </c>
    </row>
    <row r="68" spans="1:17" ht="21" x14ac:dyDescent="0.25">
      <c r="A68" s="3" t="s">
        <v>198</v>
      </c>
      <c r="C68" s="4">
        <v>0</v>
      </c>
      <c r="E68" s="4">
        <v>0</v>
      </c>
      <c r="G68" s="4">
        <v>0</v>
      </c>
      <c r="I68" s="4">
        <v>0</v>
      </c>
      <c r="K68" s="4">
        <v>4000000</v>
      </c>
      <c r="M68" s="4">
        <v>63828061771</v>
      </c>
      <c r="O68" s="4">
        <v>53033348345</v>
      </c>
      <c r="Q68" s="4">
        <v>10794713426</v>
      </c>
    </row>
    <row r="69" spans="1:17" ht="21" x14ac:dyDescent="0.25">
      <c r="A69" s="3" t="s">
        <v>122</v>
      </c>
      <c r="C69" s="4">
        <v>0</v>
      </c>
      <c r="E69" s="4">
        <v>0</v>
      </c>
      <c r="G69" s="4">
        <v>0</v>
      </c>
      <c r="I69" s="4">
        <v>0</v>
      </c>
      <c r="K69" s="4">
        <v>2000000</v>
      </c>
      <c r="M69" s="4">
        <v>14465307150</v>
      </c>
      <c r="O69" s="4">
        <v>8223036000</v>
      </c>
      <c r="Q69" s="4">
        <v>6242271150</v>
      </c>
    </row>
    <row r="70" spans="1:17" ht="21" x14ac:dyDescent="0.25">
      <c r="A70" s="3" t="s">
        <v>182</v>
      </c>
      <c r="C70" s="4">
        <v>0</v>
      </c>
      <c r="E70" s="4">
        <v>0</v>
      </c>
      <c r="G70" s="4">
        <v>0</v>
      </c>
      <c r="I70" s="4">
        <v>0</v>
      </c>
      <c r="K70" s="4">
        <v>2113786</v>
      </c>
      <c r="M70" s="4">
        <v>37210484089</v>
      </c>
      <c r="O70" s="4">
        <v>59181538454</v>
      </c>
      <c r="Q70" s="4">
        <v>-21971054365</v>
      </c>
    </row>
    <row r="71" spans="1:17" ht="21" x14ac:dyDescent="0.25">
      <c r="A71" s="3" t="s">
        <v>247</v>
      </c>
      <c r="C71" s="4">
        <v>0</v>
      </c>
      <c r="E71" s="4">
        <v>0</v>
      </c>
      <c r="G71" s="4">
        <v>0</v>
      </c>
      <c r="I71" s="4">
        <v>0</v>
      </c>
      <c r="K71" s="4">
        <v>200000</v>
      </c>
      <c r="M71" s="4">
        <v>5349470298</v>
      </c>
      <c r="O71" s="4">
        <v>4492164785</v>
      </c>
      <c r="Q71" s="4">
        <v>857305513</v>
      </c>
    </row>
    <row r="72" spans="1:17" ht="21" x14ac:dyDescent="0.25">
      <c r="A72" s="3" t="s">
        <v>115</v>
      </c>
      <c r="C72" s="4">
        <v>0</v>
      </c>
      <c r="E72" s="4">
        <v>0</v>
      </c>
      <c r="G72" s="4">
        <v>0</v>
      </c>
      <c r="I72" s="4">
        <v>0</v>
      </c>
      <c r="K72" s="4">
        <v>600000</v>
      </c>
      <c r="M72" s="4">
        <v>18780182725</v>
      </c>
      <c r="O72" s="4">
        <v>16727735769</v>
      </c>
      <c r="Q72" s="4">
        <v>2052446956</v>
      </c>
    </row>
    <row r="73" spans="1:17" ht="21" x14ac:dyDescent="0.25">
      <c r="A73" s="3" t="s">
        <v>181</v>
      </c>
      <c r="C73" s="4">
        <v>0</v>
      </c>
      <c r="E73" s="4">
        <v>0</v>
      </c>
      <c r="G73" s="4">
        <v>0</v>
      </c>
      <c r="I73" s="4">
        <v>0</v>
      </c>
      <c r="K73" s="4">
        <v>466704</v>
      </c>
      <c r="M73" s="4">
        <v>17728656895</v>
      </c>
      <c r="O73" s="4">
        <v>24685374672</v>
      </c>
      <c r="Q73" s="4">
        <v>-6956717777</v>
      </c>
    </row>
    <row r="74" spans="1:17" ht="21" x14ac:dyDescent="0.25">
      <c r="A74" s="3" t="s">
        <v>138</v>
      </c>
      <c r="C74" s="4">
        <v>0</v>
      </c>
      <c r="E74" s="4">
        <v>0</v>
      </c>
      <c r="G74" s="4">
        <v>0</v>
      </c>
      <c r="I74" s="4">
        <v>0</v>
      </c>
      <c r="K74" s="4">
        <v>100000</v>
      </c>
      <c r="M74" s="4">
        <v>2047883262</v>
      </c>
      <c r="O74" s="4">
        <v>2234590567</v>
      </c>
      <c r="Q74" s="4">
        <v>-186707305</v>
      </c>
    </row>
    <row r="75" spans="1:17" ht="21" x14ac:dyDescent="0.25">
      <c r="A75" s="3" t="s">
        <v>130</v>
      </c>
      <c r="C75" s="4">
        <v>0</v>
      </c>
      <c r="E75" s="4">
        <v>0</v>
      </c>
      <c r="G75" s="4">
        <v>0</v>
      </c>
      <c r="I75" s="4">
        <v>0</v>
      </c>
      <c r="K75" s="4">
        <v>2190000</v>
      </c>
      <c r="M75" s="4">
        <v>51181027121</v>
      </c>
      <c r="O75" s="4">
        <v>36746018383</v>
      </c>
      <c r="Q75" s="4">
        <v>14435008738</v>
      </c>
    </row>
    <row r="76" spans="1:17" ht="21" x14ac:dyDescent="0.25">
      <c r="A76" s="3" t="s">
        <v>133</v>
      </c>
      <c r="C76" s="4">
        <v>0</v>
      </c>
      <c r="E76" s="4">
        <v>0</v>
      </c>
      <c r="G76" s="4">
        <v>0</v>
      </c>
      <c r="I76" s="4">
        <v>0</v>
      </c>
      <c r="K76" s="4">
        <v>710000</v>
      </c>
      <c r="M76" s="4">
        <v>72458229416</v>
      </c>
      <c r="O76" s="4">
        <v>63192040552</v>
      </c>
      <c r="Q76" s="4">
        <v>9266188864</v>
      </c>
    </row>
    <row r="77" spans="1:17" ht="21" x14ac:dyDescent="0.25">
      <c r="A77" s="3" t="s">
        <v>118</v>
      </c>
      <c r="C77" s="4">
        <v>0</v>
      </c>
      <c r="E77" s="4">
        <v>0</v>
      </c>
      <c r="G77" s="4">
        <v>0</v>
      </c>
      <c r="I77" s="4">
        <v>0</v>
      </c>
      <c r="K77" s="4">
        <v>600000</v>
      </c>
      <c r="M77" s="4">
        <v>12293257416</v>
      </c>
      <c r="O77" s="4">
        <v>8854023300</v>
      </c>
      <c r="Q77" s="4">
        <v>3439234116</v>
      </c>
    </row>
    <row r="78" spans="1:17" ht="21" x14ac:dyDescent="0.25">
      <c r="A78" s="3" t="s">
        <v>114</v>
      </c>
      <c r="C78" s="4">
        <v>0</v>
      </c>
      <c r="E78" s="4">
        <v>0</v>
      </c>
      <c r="G78" s="4">
        <v>0</v>
      </c>
      <c r="I78" s="4">
        <v>0</v>
      </c>
      <c r="K78" s="4">
        <v>3000000</v>
      </c>
      <c r="M78" s="4">
        <v>38675044966</v>
      </c>
      <c r="O78" s="4">
        <v>36108325679</v>
      </c>
      <c r="Q78" s="4">
        <v>2566719287</v>
      </c>
    </row>
    <row r="79" spans="1:17" ht="21" x14ac:dyDescent="0.25">
      <c r="A79" s="3" t="s">
        <v>172</v>
      </c>
      <c r="C79" s="4">
        <v>0</v>
      </c>
      <c r="E79" s="4">
        <v>0</v>
      </c>
      <c r="G79" s="4">
        <v>0</v>
      </c>
      <c r="I79" s="4">
        <v>0</v>
      </c>
      <c r="K79" s="4">
        <v>76000</v>
      </c>
      <c r="M79" s="4">
        <v>5455184914</v>
      </c>
      <c r="O79" s="4">
        <v>4986934355</v>
      </c>
      <c r="Q79" s="4">
        <v>468250559</v>
      </c>
    </row>
    <row r="80" spans="1:17" ht="21" x14ac:dyDescent="0.25">
      <c r="A80" s="3" t="s">
        <v>173</v>
      </c>
      <c r="C80" s="4">
        <v>0</v>
      </c>
      <c r="E80" s="4">
        <v>0</v>
      </c>
      <c r="G80" s="4">
        <v>0</v>
      </c>
      <c r="I80" s="4">
        <v>0</v>
      </c>
      <c r="K80" s="4">
        <v>1000000</v>
      </c>
      <c r="M80" s="4">
        <v>9727637117</v>
      </c>
      <c r="O80" s="4">
        <v>4841360163</v>
      </c>
      <c r="Q80" s="4">
        <v>4886276954</v>
      </c>
    </row>
    <row r="81" spans="1:17" ht="21" x14ac:dyDescent="0.25">
      <c r="A81" s="3" t="s">
        <v>140</v>
      </c>
      <c r="C81" s="4">
        <v>0</v>
      </c>
      <c r="E81" s="4">
        <v>0</v>
      </c>
      <c r="G81" s="4">
        <v>0</v>
      </c>
      <c r="I81" s="4">
        <v>0</v>
      </c>
      <c r="K81" s="4">
        <v>300000</v>
      </c>
      <c r="M81" s="4">
        <v>24363345061</v>
      </c>
      <c r="O81" s="4">
        <v>12474912385</v>
      </c>
      <c r="Q81" s="4">
        <v>11888432676</v>
      </c>
    </row>
    <row r="82" spans="1:17" ht="21" x14ac:dyDescent="0.25">
      <c r="A82" s="3" t="s">
        <v>137</v>
      </c>
      <c r="C82" s="4">
        <v>0</v>
      </c>
      <c r="E82" s="4">
        <v>0</v>
      </c>
      <c r="G82" s="4">
        <v>0</v>
      </c>
      <c r="I82" s="4">
        <v>0</v>
      </c>
      <c r="K82" s="4">
        <v>153000</v>
      </c>
      <c r="M82" s="4">
        <v>5992333218</v>
      </c>
      <c r="O82" s="4">
        <v>4999685973</v>
      </c>
      <c r="Q82" s="4">
        <v>992647245</v>
      </c>
    </row>
    <row r="83" spans="1:17" ht="21" x14ac:dyDescent="0.25">
      <c r="A83" s="3" t="s">
        <v>229</v>
      </c>
      <c r="C83" s="4">
        <v>0</v>
      </c>
      <c r="E83" s="4">
        <v>0</v>
      </c>
      <c r="G83" s="4">
        <v>0</v>
      </c>
      <c r="I83" s="4">
        <v>0</v>
      </c>
      <c r="K83" s="4">
        <v>450250</v>
      </c>
      <c r="M83" s="4">
        <v>79513519646</v>
      </c>
      <c r="O83" s="4">
        <v>77720569119</v>
      </c>
      <c r="Q83" s="4">
        <v>1792950527</v>
      </c>
    </row>
    <row r="84" spans="1:17" ht="21" x14ac:dyDescent="0.25">
      <c r="A84" s="3" t="s">
        <v>180</v>
      </c>
      <c r="C84" s="4">
        <v>0</v>
      </c>
      <c r="E84" s="4">
        <v>0</v>
      </c>
      <c r="G84" s="4">
        <v>0</v>
      </c>
      <c r="I84" s="4">
        <v>0</v>
      </c>
      <c r="K84" s="4">
        <v>700000</v>
      </c>
      <c r="M84" s="4">
        <v>67698085282</v>
      </c>
      <c r="O84" s="4">
        <v>70622676736</v>
      </c>
      <c r="Q84" s="4">
        <v>-2924591454</v>
      </c>
    </row>
    <row r="85" spans="1:17" ht="21" x14ac:dyDescent="0.25">
      <c r="A85" s="3" t="s">
        <v>146</v>
      </c>
      <c r="C85" s="4">
        <v>0</v>
      </c>
      <c r="E85" s="4">
        <v>0</v>
      </c>
      <c r="G85" s="4">
        <v>0</v>
      </c>
      <c r="I85" s="4">
        <v>0</v>
      </c>
      <c r="K85" s="4">
        <v>3500000</v>
      </c>
      <c r="M85" s="4">
        <v>63543254793</v>
      </c>
      <c r="O85" s="4">
        <v>44476514540</v>
      </c>
      <c r="Q85" s="4">
        <v>19066740253</v>
      </c>
    </row>
    <row r="86" spans="1:17" ht="21" x14ac:dyDescent="0.25">
      <c r="A86" s="3" t="s">
        <v>127</v>
      </c>
      <c r="C86" s="4">
        <v>0</v>
      </c>
      <c r="E86" s="4">
        <v>0</v>
      </c>
      <c r="G86" s="4">
        <v>0</v>
      </c>
      <c r="I86" s="4">
        <v>0</v>
      </c>
      <c r="K86" s="4">
        <v>750000</v>
      </c>
      <c r="M86" s="4">
        <v>17014051557</v>
      </c>
      <c r="O86" s="4">
        <v>10803875062</v>
      </c>
      <c r="Q86" s="4">
        <v>6210176495</v>
      </c>
    </row>
    <row r="87" spans="1:17" ht="21" x14ac:dyDescent="0.25">
      <c r="A87" s="3" t="s">
        <v>136</v>
      </c>
      <c r="C87" s="4">
        <v>0</v>
      </c>
      <c r="E87" s="4">
        <v>0</v>
      </c>
      <c r="G87" s="4">
        <v>0</v>
      </c>
      <c r="I87" s="4">
        <v>0</v>
      </c>
      <c r="K87" s="4">
        <v>950000</v>
      </c>
      <c r="M87" s="4">
        <v>38728153205</v>
      </c>
      <c r="O87" s="4">
        <v>35081097196</v>
      </c>
      <c r="Q87" s="4">
        <v>3647056009</v>
      </c>
    </row>
    <row r="88" spans="1:17" ht="21" x14ac:dyDescent="0.25">
      <c r="A88" s="3" t="s">
        <v>218</v>
      </c>
      <c r="C88" s="4">
        <v>0</v>
      </c>
      <c r="E88" s="4">
        <v>0</v>
      </c>
      <c r="G88" s="4">
        <v>0</v>
      </c>
      <c r="I88" s="4">
        <v>0</v>
      </c>
      <c r="K88" s="4">
        <v>570000</v>
      </c>
      <c r="M88" s="4">
        <v>29889586993</v>
      </c>
      <c r="O88" s="4">
        <v>26148563302</v>
      </c>
      <c r="Q88" s="4">
        <v>3741023691</v>
      </c>
    </row>
    <row r="89" spans="1:17" ht="21" x14ac:dyDescent="0.25">
      <c r="A89" s="3" t="s">
        <v>227</v>
      </c>
      <c r="C89" s="4">
        <v>0</v>
      </c>
      <c r="E89" s="4">
        <v>0</v>
      </c>
      <c r="G89" s="4">
        <v>0</v>
      </c>
      <c r="I89" s="4">
        <v>0</v>
      </c>
      <c r="K89" s="4">
        <v>82000</v>
      </c>
      <c r="M89" s="4">
        <v>4418897988</v>
      </c>
      <c r="O89" s="4">
        <v>4503515381</v>
      </c>
      <c r="Q89" s="4">
        <v>-84617393</v>
      </c>
    </row>
    <row r="90" spans="1:17" ht="21" x14ac:dyDescent="0.25">
      <c r="A90" s="3" t="s">
        <v>108</v>
      </c>
      <c r="C90" s="4">
        <v>0</v>
      </c>
      <c r="E90" s="4">
        <v>0</v>
      </c>
      <c r="G90" s="4">
        <v>0</v>
      </c>
      <c r="I90" s="4">
        <v>0</v>
      </c>
      <c r="K90" s="4">
        <v>1225000</v>
      </c>
      <c r="M90" s="4">
        <v>58289863102</v>
      </c>
      <c r="O90" s="4">
        <v>40644572029</v>
      </c>
      <c r="Q90" s="4">
        <v>17645291073</v>
      </c>
    </row>
    <row r="91" spans="1:17" ht="21" x14ac:dyDescent="0.25">
      <c r="A91" s="3" t="s">
        <v>117</v>
      </c>
      <c r="C91" s="4">
        <v>0</v>
      </c>
      <c r="E91" s="4">
        <v>0</v>
      </c>
      <c r="G91" s="4">
        <v>0</v>
      </c>
      <c r="I91" s="4">
        <v>0</v>
      </c>
      <c r="K91" s="4">
        <v>300000</v>
      </c>
      <c r="M91" s="4">
        <v>17483529074</v>
      </c>
      <c r="O91" s="4">
        <v>13129526700</v>
      </c>
      <c r="Q91" s="4">
        <v>4354002374</v>
      </c>
    </row>
    <row r="92" spans="1:17" ht="21" x14ac:dyDescent="0.25">
      <c r="A92" s="3" t="s">
        <v>170</v>
      </c>
      <c r="C92" s="4">
        <v>0</v>
      </c>
      <c r="E92" s="4">
        <v>0</v>
      </c>
      <c r="G92" s="4">
        <v>0</v>
      </c>
      <c r="I92" s="4">
        <v>0</v>
      </c>
      <c r="K92" s="4">
        <v>300000</v>
      </c>
      <c r="M92" s="4">
        <v>1962489230</v>
      </c>
      <c r="O92" s="4">
        <v>1929922199</v>
      </c>
      <c r="Q92" s="4">
        <v>32567031</v>
      </c>
    </row>
    <row r="93" spans="1:17" ht="21" x14ac:dyDescent="0.25">
      <c r="A93" s="3" t="s">
        <v>126</v>
      </c>
      <c r="C93" s="4">
        <v>0</v>
      </c>
      <c r="E93" s="4">
        <v>0</v>
      </c>
      <c r="G93" s="4">
        <v>0</v>
      </c>
      <c r="I93" s="4">
        <v>0</v>
      </c>
      <c r="K93" s="4">
        <v>210076</v>
      </c>
      <c r="M93" s="4">
        <v>7552447404</v>
      </c>
      <c r="O93" s="4">
        <v>7272858482</v>
      </c>
      <c r="Q93" s="4">
        <v>279588922</v>
      </c>
    </row>
    <row r="94" spans="1:17" ht="21" x14ac:dyDescent="0.25">
      <c r="A94" s="3" t="s">
        <v>171</v>
      </c>
      <c r="C94" s="4">
        <v>0</v>
      </c>
      <c r="E94" s="4">
        <v>0</v>
      </c>
      <c r="G94" s="4">
        <v>0</v>
      </c>
      <c r="I94" s="4">
        <v>0</v>
      </c>
      <c r="K94" s="4">
        <v>296000</v>
      </c>
      <c r="M94" s="4">
        <v>14276942090</v>
      </c>
      <c r="O94" s="4">
        <v>12660963529</v>
      </c>
      <c r="Q94" s="4">
        <v>1615978561</v>
      </c>
    </row>
    <row r="95" spans="1:17" ht="21" x14ac:dyDescent="0.25">
      <c r="A95" s="3" t="s">
        <v>145</v>
      </c>
      <c r="C95" s="4">
        <v>0</v>
      </c>
      <c r="E95" s="4">
        <v>0</v>
      </c>
      <c r="G95" s="4">
        <v>0</v>
      </c>
      <c r="I95" s="4">
        <v>0</v>
      </c>
      <c r="K95" s="4">
        <v>2000000</v>
      </c>
      <c r="M95" s="4">
        <v>14554668637</v>
      </c>
      <c r="O95" s="4">
        <v>16425079100</v>
      </c>
      <c r="Q95" s="4">
        <v>-1870410463</v>
      </c>
    </row>
    <row r="96" spans="1:17" ht="21" x14ac:dyDescent="0.25">
      <c r="A96" s="3" t="s">
        <v>233</v>
      </c>
      <c r="C96" s="4">
        <v>0</v>
      </c>
      <c r="E96" s="4">
        <v>0</v>
      </c>
      <c r="G96" s="4">
        <v>0</v>
      </c>
      <c r="I96" s="4">
        <v>0</v>
      </c>
      <c r="K96" s="4">
        <v>4000000</v>
      </c>
      <c r="M96" s="4">
        <v>19614787076</v>
      </c>
      <c r="O96" s="4">
        <v>34539561066</v>
      </c>
      <c r="Q96" s="4">
        <v>-14924773990</v>
      </c>
    </row>
    <row r="97" spans="1:17" ht="21" x14ac:dyDescent="0.25">
      <c r="A97" s="3" t="s">
        <v>234</v>
      </c>
      <c r="C97" s="4">
        <v>0</v>
      </c>
      <c r="E97" s="4">
        <v>0</v>
      </c>
      <c r="G97" s="4">
        <v>0</v>
      </c>
      <c r="I97" s="4">
        <v>0</v>
      </c>
      <c r="K97" s="4">
        <v>114993</v>
      </c>
      <c r="M97" s="4">
        <v>1818783784</v>
      </c>
      <c r="O97" s="4">
        <v>1197037017</v>
      </c>
      <c r="Q97" s="4">
        <v>621746767</v>
      </c>
    </row>
    <row r="98" spans="1:17" ht="21" x14ac:dyDescent="0.25">
      <c r="A98" s="3" t="s">
        <v>226</v>
      </c>
      <c r="C98" s="4">
        <v>0</v>
      </c>
      <c r="E98" s="4">
        <v>0</v>
      </c>
      <c r="G98" s="4">
        <v>0</v>
      </c>
      <c r="I98" s="4">
        <v>0</v>
      </c>
      <c r="K98" s="4">
        <v>93000</v>
      </c>
      <c r="M98" s="4">
        <v>16253927883</v>
      </c>
      <c r="O98" s="4">
        <v>29821614094</v>
      </c>
      <c r="Q98" s="4">
        <v>-13567686211</v>
      </c>
    </row>
    <row r="99" spans="1:17" ht="21" x14ac:dyDescent="0.25">
      <c r="A99" s="3" t="s">
        <v>120</v>
      </c>
      <c r="C99" s="4">
        <v>0</v>
      </c>
      <c r="E99" s="4">
        <v>0</v>
      </c>
      <c r="G99" s="4">
        <v>0</v>
      </c>
      <c r="I99" s="4">
        <v>0</v>
      </c>
      <c r="K99" s="4">
        <v>700000</v>
      </c>
      <c r="M99" s="4">
        <v>8421383170</v>
      </c>
      <c r="O99" s="4">
        <v>6060993085</v>
      </c>
      <c r="Q99" s="4">
        <v>2360390085</v>
      </c>
    </row>
    <row r="100" spans="1:17" ht="21" x14ac:dyDescent="0.25">
      <c r="A100" s="3" t="s">
        <v>152</v>
      </c>
      <c r="C100" s="4">
        <v>0</v>
      </c>
      <c r="E100" s="4">
        <v>0</v>
      </c>
      <c r="G100" s="4">
        <v>0</v>
      </c>
      <c r="I100" s="4">
        <v>0</v>
      </c>
      <c r="K100" s="4">
        <v>3200000</v>
      </c>
      <c r="M100" s="4">
        <v>95996214895</v>
      </c>
      <c r="O100" s="4">
        <v>39032985680</v>
      </c>
      <c r="Q100" s="4">
        <v>56963229215</v>
      </c>
    </row>
    <row r="101" spans="1:17" ht="21" x14ac:dyDescent="0.25">
      <c r="A101" s="3" t="s">
        <v>261</v>
      </c>
      <c r="C101" s="4">
        <v>0</v>
      </c>
      <c r="E101" s="4">
        <v>0</v>
      </c>
      <c r="G101" s="4">
        <v>0</v>
      </c>
      <c r="I101" s="4">
        <v>0</v>
      </c>
      <c r="K101" s="4">
        <v>100000</v>
      </c>
      <c r="M101" s="4">
        <v>2191880250</v>
      </c>
      <c r="O101" s="4">
        <v>2091939510</v>
      </c>
      <c r="Q101" s="4">
        <v>99940740</v>
      </c>
    </row>
    <row r="102" spans="1:17" ht="21" x14ac:dyDescent="0.25">
      <c r="A102" s="3" t="s">
        <v>124</v>
      </c>
      <c r="C102" s="4">
        <v>0</v>
      </c>
      <c r="E102" s="4">
        <v>0</v>
      </c>
      <c r="G102" s="4">
        <v>0</v>
      </c>
      <c r="I102" s="4">
        <v>0</v>
      </c>
      <c r="K102" s="4">
        <v>500000</v>
      </c>
      <c r="M102" s="4">
        <v>22188957828</v>
      </c>
      <c r="O102" s="4">
        <v>17053095250</v>
      </c>
      <c r="Q102" s="4">
        <v>5135862578</v>
      </c>
    </row>
    <row r="103" spans="1:17" ht="21" x14ac:dyDescent="0.25">
      <c r="A103" s="3" t="s">
        <v>251</v>
      </c>
      <c r="C103" s="4">
        <v>0</v>
      </c>
      <c r="E103" s="4">
        <v>0</v>
      </c>
      <c r="G103" s="4">
        <v>0</v>
      </c>
      <c r="I103" s="4">
        <v>0</v>
      </c>
      <c r="K103" s="4">
        <v>300000</v>
      </c>
      <c r="M103" s="4">
        <v>6334120457</v>
      </c>
      <c r="O103" s="4">
        <v>5507417131</v>
      </c>
      <c r="Q103" s="4">
        <v>826703326</v>
      </c>
    </row>
    <row r="104" spans="1:17" ht="21" x14ac:dyDescent="0.25">
      <c r="A104" s="3" t="s">
        <v>186</v>
      </c>
      <c r="C104" s="4">
        <v>0</v>
      </c>
      <c r="E104" s="4">
        <v>0</v>
      </c>
      <c r="G104" s="4">
        <v>0</v>
      </c>
      <c r="I104" s="4">
        <v>0</v>
      </c>
      <c r="K104" s="4">
        <v>383000</v>
      </c>
      <c r="M104" s="4">
        <v>19723216315</v>
      </c>
      <c r="O104" s="4">
        <v>19980243581</v>
      </c>
      <c r="Q104" s="4">
        <v>-257027266</v>
      </c>
    </row>
    <row r="105" spans="1:17" ht="21" x14ac:dyDescent="0.25">
      <c r="A105" s="3" t="s">
        <v>178</v>
      </c>
      <c r="C105" s="4">
        <v>0</v>
      </c>
      <c r="E105" s="4">
        <v>0</v>
      </c>
      <c r="G105" s="4">
        <v>0</v>
      </c>
      <c r="I105" s="4">
        <v>0</v>
      </c>
      <c r="K105" s="4">
        <v>3450000</v>
      </c>
      <c r="M105" s="4">
        <v>59224630447</v>
      </c>
      <c r="O105" s="4">
        <v>66289658827</v>
      </c>
      <c r="Q105" s="4">
        <v>-7065028380</v>
      </c>
    </row>
    <row r="106" spans="1:17" ht="21" x14ac:dyDescent="0.25">
      <c r="A106" s="3" t="s">
        <v>148</v>
      </c>
      <c r="C106" s="4">
        <v>0</v>
      </c>
      <c r="E106" s="4">
        <v>0</v>
      </c>
      <c r="G106" s="4">
        <v>0</v>
      </c>
      <c r="I106" s="4">
        <v>0</v>
      </c>
      <c r="K106" s="4">
        <v>1000000</v>
      </c>
      <c r="M106" s="4">
        <v>11935295917</v>
      </c>
      <c r="O106" s="4">
        <v>12340423758</v>
      </c>
      <c r="Q106" s="4">
        <v>-405127841</v>
      </c>
    </row>
    <row r="107" spans="1:17" ht="21" x14ac:dyDescent="0.25">
      <c r="A107" s="3" t="s">
        <v>107</v>
      </c>
      <c r="C107" s="4">
        <v>0</v>
      </c>
      <c r="E107" s="4">
        <v>0</v>
      </c>
      <c r="G107" s="4">
        <v>0</v>
      </c>
      <c r="I107" s="4">
        <v>0</v>
      </c>
      <c r="K107" s="4">
        <v>270</v>
      </c>
      <c r="M107" s="4">
        <v>1910072610</v>
      </c>
      <c r="O107" s="4">
        <v>1696164180</v>
      </c>
      <c r="Q107" s="4">
        <v>213908430</v>
      </c>
    </row>
    <row r="108" spans="1:17" ht="21" x14ac:dyDescent="0.25">
      <c r="A108" s="3" t="s">
        <v>238</v>
      </c>
      <c r="C108" s="4">
        <v>0</v>
      </c>
      <c r="E108" s="4">
        <v>0</v>
      </c>
      <c r="G108" s="4">
        <v>0</v>
      </c>
      <c r="I108" s="4">
        <v>0</v>
      </c>
      <c r="K108" s="4">
        <v>330702</v>
      </c>
      <c r="M108" s="4">
        <v>1226179080</v>
      </c>
      <c r="O108" s="4">
        <v>728219557</v>
      </c>
      <c r="Q108" s="4">
        <v>497959523</v>
      </c>
    </row>
    <row r="109" spans="1:17" ht="21" x14ac:dyDescent="0.25">
      <c r="A109" s="3" t="s">
        <v>166</v>
      </c>
      <c r="C109" s="4">
        <v>0</v>
      </c>
      <c r="E109" s="4">
        <v>0</v>
      </c>
      <c r="G109" s="4">
        <v>0</v>
      </c>
      <c r="I109" s="4">
        <v>0</v>
      </c>
      <c r="K109" s="4">
        <v>800000</v>
      </c>
      <c r="M109" s="4">
        <v>9393148853</v>
      </c>
      <c r="O109" s="4">
        <v>4833523928</v>
      </c>
      <c r="Q109" s="4">
        <v>4559624925</v>
      </c>
    </row>
    <row r="110" spans="1:17" ht="21" x14ac:dyDescent="0.25">
      <c r="A110" s="3" t="s">
        <v>246</v>
      </c>
      <c r="C110" s="4">
        <v>0</v>
      </c>
      <c r="E110" s="4">
        <v>0</v>
      </c>
      <c r="G110" s="4">
        <v>0</v>
      </c>
      <c r="I110" s="4">
        <v>0</v>
      </c>
      <c r="K110" s="4">
        <v>150000</v>
      </c>
      <c r="M110" s="4">
        <v>15317149932</v>
      </c>
      <c r="O110" s="4">
        <v>20250274796</v>
      </c>
      <c r="Q110" s="4">
        <v>-4933124864</v>
      </c>
    </row>
    <row r="111" spans="1:17" ht="21" x14ac:dyDescent="0.25">
      <c r="A111" s="3" t="s">
        <v>167</v>
      </c>
      <c r="C111" s="4">
        <v>0</v>
      </c>
      <c r="E111" s="4">
        <v>0</v>
      </c>
      <c r="G111" s="4">
        <v>0</v>
      </c>
      <c r="I111" s="4">
        <v>0</v>
      </c>
      <c r="K111" s="4">
        <v>260000</v>
      </c>
      <c r="M111" s="4">
        <v>4413200676</v>
      </c>
      <c r="O111" s="4">
        <v>4759180590</v>
      </c>
      <c r="Q111" s="4">
        <v>-345979914</v>
      </c>
    </row>
    <row r="112" spans="1:17" ht="21" x14ac:dyDescent="0.25">
      <c r="A112" s="3" t="s">
        <v>116</v>
      </c>
      <c r="C112" s="4">
        <v>0</v>
      </c>
      <c r="E112" s="4">
        <v>0</v>
      </c>
      <c r="G112" s="4">
        <v>0</v>
      </c>
      <c r="I112" s="4">
        <v>0</v>
      </c>
      <c r="K112" s="4">
        <v>1589576</v>
      </c>
      <c r="M112" s="4">
        <v>49930064836</v>
      </c>
      <c r="O112" s="4">
        <v>52236158918</v>
      </c>
      <c r="Q112" s="4">
        <v>-2306094082</v>
      </c>
    </row>
    <row r="113" spans="1:17" ht="21" x14ac:dyDescent="0.25">
      <c r="A113" s="3" t="s">
        <v>199</v>
      </c>
      <c r="C113" s="4">
        <v>0</v>
      </c>
      <c r="E113" s="4">
        <v>0</v>
      </c>
      <c r="G113" s="4">
        <v>0</v>
      </c>
      <c r="I113" s="4">
        <v>0</v>
      </c>
      <c r="K113" s="4">
        <v>1000000</v>
      </c>
      <c r="M113" s="4">
        <v>61578118756</v>
      </c>
      <c r="O113" s="4">
        <v>50660066991</v>
      </c>
      <c r="Q113" s="4">
        <v>10918051765</v>
      </c>
    </row>
    <row r="114" spans="1:17" ht="21" x14ac:dyDescent="0.25">
      <c r="A114" s="3" t="s">
        <v>125</v>
      </c>
      <c r="C114" s="4">
        <v>0</v>
      </c>
      <c r="E114" s="4">
        <v>0</v>
      </c>
      <c r="G114" s="4">
        <v>0</v>
      </c>
      <c r="I114" s="4">
        <v>0</v>
      </c>
      <c r="K114" s="4">
        <v>2900000</v>
      </c>
      <c r="M114" s="4">
        <v>46053751472</v>
      </c>
      <c r="O114" s="4">
        <v>43235720630</v>
      </c>
      <c r="Q114" s="4">
        <v>2818030842</v>
      </c>
    </row>
    <row r="115" spans="1:17" ht="21" x14ac:dyDescent="0.25">
      <c r="A115" s="3" t="s">
        <v>123</v>
      </c>
      <c r="C115" s="4">
        <v>0</v>
      </c>
      <c r="E115" s="4">
        <v>0</v>
      </c>
      <c r="G115" s="4">
        <v>0</v>
      </c>
      <c r="I115" s="4">
        <v>0</v>
      </c>
      <c r="K115" s="4">
        <v>300000</v>
      </c>
      <c r="M115" s="4">
        <v>16594054280</v>
      </c>
      <c r="O115" s="4">
        <v>11896665450</v>
      </c>
      <c r="Q115" s="4">
        <v>4697388830</v>
      </c>
    </row>
    <row r="116" spans="1:17" ht="21" x14ac:dyDescent="0.25">
      <c r="A116" s="3" t="s">
        <v>221</v>
      </c>
      <c r="C116" s="4">
        <v>0</v>
      </c>
      <c r="E116" s="4">
        <v>0</v>
      </c>
      <c r="G116" s="4">
        <v>0</v>
      </c>
      <c r="I116" s="4">
        <v>0</v>
      </c>
      <c r="K116" s="4">
        <v>1500000</v>
      </c>
      <c r="M116" s="4">
        <v>41153296610</v>
      </c>
      <c r="O116" s="4">
        <v>30060881625</v>
      </c>
      <c r="Q116" s="4">
        <v>11092414985</v>
      </c>
    </row>
    <row r="117" spans="1:17" ht="21" x14ac:dyDescent="0.25">
      <c r="A117" s="3" t="s">
        <v>168</v>
      </c>
      <c r="C117" s="4">
        <v>0</v>
      </c>
      <c r="E117" s="4">
        <v>0</v>
      </c>
      <c r="G117" s="4">
        <v>0</v>
      </c>
      <c r="I117" s="4">
        <v>0</v>
      </c>
      <c r="K117" s="4">
        <v>70000</v>
      </c>
      <c r="M117" s="4">
        <v>6684906385</v>
      </c>
      <c r="O117" s="4">
        <v>5693843214</v>
      </c>
      <c r="Q117" s="4">
        <v>991063171</v>
      </c>
    </row>
    <row r="118" spans="1:17" ht="21" x14ac:dyDescent="0.25">
      <c r="A118" s="3" t="s">
        <v>213</v>
      </c>
      <c r="C118" s="4">
        <v>0</v>
      </c>
      <c r="E118" s="4">
        <v>0</v>
      </c>
      <c r="G118" s="4">
        <v>0</v>
      </c>
      <c r="I118" s="4">
        <v>0</v>
      </c>
      <c r="K118" s="4">
        <v>1490000</v>
      </c>
      <c r="M118" s="4">
        <v>74344865211</v>
      </c>
      <c r="O118" s="4">
        <v>69863021984</v>
      </c>
      <c r="Q118" s="4">
        <v>4481843227</v>
      </c>
    </row>
    <row r="119" spans="1:17" ht="21" x14ac:dyDescent="0.25">
      <c r="A119" s="3" t="s">
        <v>225</v>
      </c>
      <c r="C119" s="4">
        <v>0</v>
      </c>
      <c r="E119" s="4">
        <v>0</v>
      </c>
      <c r="G119" s="4">
        <v>0</v>
      </c>
      <c r="I119" s="4">
        <v>0</v>
      </c>
      <c r="K119" s="4">
        <v>470000</v>
      </c>
      <c r="M119" s="4">
        <v>32880380779</v>
      </c>
      <c r="O119" s="4">
        <v>29944074520</v>
      </c>
      <c r="Q119" s="4">
        <v>2936306259</v>
      </c>
    </row>
    <row r="120" spans="1:17" ht="21" x14ac:dyDescent="0.25">
      <c r="A120" s="3" t="s">
        <v>200</v>
      </c>
      <c r="C120" s="4">
        <v>0</v>
      </c>
      <c r="E120" s="4">
        <v>0</v>
      </c>
      <c r="G120" s="4">
        <v>0</v>
      </c>
      <c r="I120" s="4">
        <v>0</v>
      </c>
      <c r="K120" s="4">
        <v>400000</v>
      </c>
      <c r="M120" s="4">
        <v>4775144447</v>
      </c>
      <c r="O120" s="4">
        <v>4532268207</v>
      </c>
      <c r="Q120" s="4">
        <v>242876240</v>
      </c>
    </row>
    <row r="121" spans="1:17" ht="21" x14ac:dyDescent="0.25">
      <c r="A121" s="3" t="s">
        <v>185</v>
      </c>
      <c r="C121" s="4">
        <v>0</v>
      </c>
      <c r="E121" s="4">
        <v>0</v>
      </c>
      <c r="G121" s="4">
        <v>0</v>
      </c>
      <c r="I121" s="4">
        <v>0</v>
      </c>
      <c r="K121" s="4">
        <v>600000</v>
      </c>
      <c r="M121" s="4">
        <v>9721654145</v>
      </c>
      <c r="O121" s="4">
        <v>10752442107</v>
      </c>
      <c r="Q121" s="4">
        <v>-1030787962</v>
      </c>
    </row>
    <row r="122" spans="1:17" ht="21" x14ac:dyDescent="0.25">
      <c r="A122" s="3" t="s">
        <v>201</v>
      </c>
      <c r="C122" s="4">
        <v>0</v>
      </c>
      <c r="E122" s="4">
        <v>0</v>
      </c>
      <c r="G122" s="4">
        <v>0</v>
      </c>
      <c r="I122" s="4">
        <v>0</v>
      </c>
      <c r="K122" s="4">
        <v>2000000</v>
      </c>
      <c r="M122" s="4">
        <v>26367583339</v>
      </c>
      <c r="O122" s="4">
        <v>28589724085</v>
      </c>
      <c r="Q122" s="4">
        <v>-2222140746</v>
      </c>
    </row>
    <row r="123" spans="1:17" ht="21" x14ac:dyDescent="0.25">
      <c r="A123" s="3" t="s">
        <v>154</v>
      </c>
      <c r="C123" s="4">
        <v>0</v>
      </c>
      <c r="E123" s="4">
        <v>0</v>
      </c>
      <c r="G123" s="4">
        <v>0</v>
      </c>
      <c r="I123" s="4">
        <v>0</v>
      </c>
      <c r="K123" s="4">
        <v>600000</v>
      </c>
      <c r="M123" s="4">
        <v>34299403947</v>
      </c>
      <c r="O123" s="4">
        <v>28700786147</v>
      </c>
      <c r="Q123" s="4">
        <v>5598617800</v>
      </c>
    </row>
    <row r="124" spans="1:17" ht="21" x14ac:dyDescent="0.25">
      <c r="A124" s="3" t="s">
        <v>224</v>
      </c>
      <c r="C124" s="4">
        <v>0</v>
      </c>
      <c r="E124" s="4">
        <v>0</v>
      </c>
      <c r="G124" s="4">
        <v>0</v>
      </c>
      <c r="I124" s="4">
        <v>0</v>
      </c>
      <c r="K124" s="4">
        <v>400000</v>
      </c>
      <c r="M124" s="4">
        <v>11872736972</v>
      </c>
      <c r="O124" s="4">
        <v>11369540959</v>
      </c>
      <c r="Q124" s="4">
        <v>503196013</v>
      </c>
    </row>
    <row r="125" spans="1:17" ht="21" x14ac:dyDescent="0.25">
      <c r="A125" s="3" t="s">
        <v>102</v>
      </c>
      <c r="C125" s="4">
        <v>0</v>
      </c>
      <c r="E125" s="4">
        <v>0</v>
      </c>
      <c r="G125" s="4">
        <v>0</v>
      </c>
      <c r="I125" s="4">
        <v>0</v>
      </c>
      <c r="K125" s="4">
        <v>430000</v>
      </c>
      <c r="M125" s="4">
        <v>33047008558</v>
      </c>
      <c r="O125" s="4">
        <v>31125417933</v>
      </c>
      <c r="Q125" s="4">
        <v>1921590625</v>
      </c>
    </row>
    <row r="126" spans="1:17" ht="21" x14ac:dyDescent="0.25">
      <c r="A126" s="3" t="s">
        <v>252</v>
      </c>
      <c r="C126" s="4">
        <v>0</v>
      </c>
      <c r="E126" s="4">
        <v>0</v>
      </c>
      <c r="G126" s="4">
        <v>0</v>
      </c>
      <c r="I126" s="4">
        <v>0</v>
      </c>
      <c r="K126" s="4">
        <v>160000</v>
      </c>
      <c r="M126" s="4">
        <v>32439962320</v>
      </c>
      <c r="O126" s="4">
        <v>31432346518</v>
      </c>
      <c r="Q126" s="4">
        <v>1007615802</v>
      </c>
    </row>
    <row r="127" spans="1:17" ht="21" x14ac:dyDescent="0.25">
      <c r="A127" s="3" t="s">
        <v>239</v>
      </c>
      <c r="C127" s="4">
        <v>0</v>
      </c>
      <c r="E127" s="4">
        <v>0</v>
      </c>
      <c r="G127" s="4">
        <v>0</v>
      </c>
      <c r="I127" s="4">
        <v>0</v>
      </c>
      <c r="K127" s="4">
        <v>251000</v>
      </c>
      <c r="M127" s="4">
        <v>3820693836</v>
      </c>
      <c r="O127" s="4">
        <v>2527855206</v>
      </c>
      <c r="Q127" s="4">
        <v>1292838630</v>
      </c>
    </row>
    <row r="128" spans="1:17" ht="21" x14ac:dyDescent="0.25">
      <c r="A128" s="3" t="s">
        <v>205</v>
      </c>
      <c r="C128" s="4">
        <v>0</v>
      </c>
      <c r="E128" s="4">
        <v>0</v>
      </c>
      <c r="G128" s="4">
        <v>0</v>
      </c>
      <c r="I128" s="4">
        <v>0</v>
      </c>
      <c r="K128" s="4">
        <v>4044</v>
      </c>
      <c r="M128" s="4">
        <v>3198224218</v>
      </c>
      <c r="O128" s="4">
        <v>3195438004</v>
      </c>
      <c r="Q128" s="4">
        <v>2786214</v>
      </c>
    </row>
    <row r="129" spans="1:17" ht="19.5" thickBot="1" x14ac:dyDescent="0.3">
      <c r="A129" s="2" t="s">
        <v>71</v>
      </c>
      <c r="C129" s="7">
        <f>SUM(C9:C128)</f>
        <v>32012270</v>
      </c>
      <c r="E129" s="7">
        <f>SUM(E9:E128)</f>
        <v>122106256495</v>
      </c>
      <c r="G129" s="7">
        <f>SUM(G9:G128)</f>
        <v>135981380485</v>
      </c>
      <c r="I129" s="23">
        <f>SUM(I9:I128)</f>
        <v>-13875123990</v>
      </c>
      <c r="K129" s="7">
        <f>SUM(K9:K128)</f>
        <v>256415306</v>
      </c>
      <c r="M129" s="7">
        <f>SUM(M9:M128)</f>
        <v>3402679626283</v>
      </c>
      <c r="O129" s="7">
        <f>SUM(O9:O128)</f>
        <v>3229964897796</v>
      </c>
      <c r="Q129" s="23">
        <f>SUM(Q9:Q128)</f>
        <v>172714728487</v>
      </c>
    </row>
    <row r="130" spans="1:17" ht="19.5" thickTop="1" x14ac:dyDescent="0.25"/>
  </sheetData>
  <sortState ref="A9:Q42">
    <sortCondition descending="1" ref="Q9:Q42"/>
  </sortState>
  <mergeCells count="16">
    <mergeCell ref="A4:Q4"/>
    <mergeCell ref="A3:Q3"/>
    <mergeCell ref="A2:Q2"/>
    <mergeCell ref="K8"/>
    <mergeCell ref="M8"/>
    <mergeCell ref="O8"/>
    <mergeCell ref="Q8"/>
    <mergeCell ref="K7:Q7"/>
    <mergeCell ref="A7:A8"/>
    <mergeCell ref="C8"/>
    <mergeCell ref="E8"/>
    <mergeCell ref="G8"/>
    <mergeCell ref="I8"/>
    <mergeCell ref="C7:I7"/>
    <mergeCell ref="A5:H5"/>
    <mergeCell ref="I5:P5"/>
  </mergeCells>
  <pageMargins left="0.7" right="0.7" top="0.75" bottom="0.75" header="0.3" footer="0.3"/>
  <pageSetup scale="25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132"/>
  <sheetViews>
    <sheetView rightToLeft="1" view="pageBreakPreview" zoomScale="70" zoomScaleNormal="100" zoomScaleSheetLayoutView="70" workbookViewId="0">
      <selection activeCell="M148" sqref="M148"/>
    </sheetView>
  </sheetViews>
  <sheetFormatPr defaultRowHeight="18.75" x14ac:dyDescent="0.25"/>
  <cols>
    <col min="1" max="1" width="32.28515625" style="2" bestFit="1" customWidth="1"/>
    <col min="2" max="2" width="1" style="2" customWidth="1"/>
    <col min="3" max="3" width="21.28515625" style="21" bestFit="1" customWidth="1"/>
    <col min="4" max="4" width="1" style="21" customWidth="1"/>
    <col min="5" max="5" width="22.7109375" style="21" bestFit="1" customWidth="1"/>
    <col min="6" max="6" width="1" style="21" customWidth="1"/>
    <col min="7" max="7" width="19.7109375" style="21" bestFit="1" customWidth="1"/>
    <col min="8" max="8" width="1" style="21" customWidth="1"/>
    <col min="9" max="9" width="21" style="21" bestFit="1" customWidth="1"/>
    <col min="10" max="10" width="1" style="2" customWidth="1"/>
    <col min="11" max="11" width="25.7109375" style="2" bestFit="1" customWidth="1"/>
    <col min="12" max="12" width="1" style="2" customWidth="1"/>
    <col min="13" max="13" width="21.28515625" style="2" bestFit="1" customWidth="1"/>
    <col min="14" max="14" width="1" style="2" customWidth="1"/>
    <col min="15" max="15" width="22.7109375" style="2" bestFit="1" customWidth="1"/>
    <col min="16" max="16" width="1" style="2" customWidth="1"/>
    <col min="17" max="17" width="17.28515625" style="2" bestFit="1" customWidth="1"/>
    <col min="18" max="18" width="1" style="2" customWidth="1"/>
    <col min="19" max="19" width="19.140625" style="21" customWidth="1"/>
    <col min="20" max="20" width="1" style="2" customWidth="1"/>
    <col min="21" max="21" width="25.7109375" style="2" bestFit="1" customWidth="1"/>
    <col min="22" max="22" width="1" style="2" customWidth="1"/>
    <col min="23" max="23" width="9.140625" style="2" customWidth="1"/>
    <col min="24" max="16384" width="9.140625" style="2"/>
  </cols>
  <sheetData>
    <row r="2" spans="1:21" ht="30" x14ac:dyDescent="0.25">
      <c r="A2" s="32" t="str">
        <f>سهام!A2</f>
        <v>صندوق سرمایه‌گذاری مشترک گنجینه ارمغان الماس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</row>
    <row r="3" spans="1:21" ht="30" x14ac:dyDescent="0.25">
      <c r="A3" s="32" t="s">
        <v>46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</row>
    <row r="4" spans="1:21" ht="30" x14ac:dyDescent="0.25">
      <c r="A4" s="32" t="str">
        <f>سهام!A4</f>
        <v>برای ماه منتهی به 1399/12/30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</row>
    <row r="5" spans="1:21" s="14" customFormat="1" ht="25.5" x14ac:dyDescent="0.4">
      <c r="A5" s="37" t="s">
        <v>92</v>
      </c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</row>
    <row r="7" spans="1:21" ht="30.75" thickBot="1" x14ac:dyDescent="0.3">
      <c r="A7" s="36" t="s">
        <v>1</v>
      </c>
      <c r="C7" s="39" t="s">
        <v>48</v>
      </c>
      <c r="D7" s="39" t="s">
        <v>48</v>
      </c>
      <c r="E7" s="39" t="s">
        <v>48</v>
      </c>
      <c r="F7" s="39" t="s">
        <v>48</v>
      </c>
      <c r="G7" s="39" t="s">
        <v>48</v>
      </c>
      <c r="H7" s="39" t="s">
        <v>48</v>
      </c>
      <c r="I7" s="39" t="s">
        <v>48</v>
      </c>
      <c r="J7" s="39" t="s">
        <v>48</v>
      </c>
      <c r="K7" s="39" t="s">
        <v>48</v>
      </c>
      <c r="M7" s="39" t="s">
        <v>49</v>
      </c>
      <c r="N7" s="39" t="s">
        <v>49</v>
      </c>
      <c r="O7" s="39" t="s">
        <v>49</v>
      </c>
      <c r="P7" s="39" t="s">
        <v>49</v>
      </c>
      <c r="Q7" s="39" t="s">
        <v>49</v>
      </c>
      <c r="R7" s="39" t="s">
        <v>49</v>
      </c>
      <c r="S7" s="39" t="s">
        <v>49</v>
      </c>
      <c r="T7" s="39" t="s">
        <v>49</v>
      </c>
      <c r="U7" s="39" t="s">
        <v>49</v>
      </c>
    </row>
    <row r="8" spans="1:21" ht="30.75" thickBot="1" x14ac:dyDescent="0.3">
      <c r="A8" s="39" t="s">
        <v>1</v>
      </c>
      <c r="C8" s="45" t="s">
        <v>66</v>
      </c>
      <c r="D8" s="25"/>
      <c r="E8" s="45" t="s">
        <v>67</v>
      </c>
      <c r="F8" s="25"/>
      <c r="G8" s="45" t="s">
        <v>68</v>
      </c>
      <c r="H8" s="25"/>
      <c r="I8" s="45" t="s">
        <v>39</v>
      </c>
      <c r="J8" s="12"/>
      <c r="K8" s="38" t="s">
        <v>69</v>
      </c>
      <c r="M8" s="38" t="s">
        <v>66</v>
      </c>
      <c r="N8" s="12"/>
      <c r="O8" s="38" t="s">
        <v>67</v>
      </c>
      <c r="P8" s="12"/>
      <c r="Q8" s="38" t="s">
        <v>68</v>
      </c>
      <c r="R8" s="12"/>
      <c r="S8" s="45" t="s">
        <v>39</v>
      </c>
      <c r="T8" s="12"/>
      <c r="U8" s="38" t="s">
        <v>69</v>
      </c>
    </row>
    <row r="9" spans="1:21" ht="21" x14ac:dyDescent="0.25">
      <c r="A9" s="3" t="s">
        <v>240</v>
      </c>
      <c r="C9" s="4">
        <v>0</v>
      </c>
      <c r="D9" s="2"/>
      <c r="E9" s="4">
        <v>1148787522</v>
      </c>
      <c r="F9" s="2"/>
      <c r="G9" s="4">
        <v>-1176466753</v>
      </c>
      <c r="H9" s="2"/>
      <c r="I9" s="4">
        <v>-27679231</v>
      </c>
      <c r="K9" s="4" t="s">
        <v>294</v>
      </c>
      <c r="M9" s="4">
        <v>0</v>
      </c>
      <c r="O9" s="4">
        <v>0</v>
      </c>
      <c r="Q9" s="4">
        <v>-2803353375</v>
      </c>
      <c r="R9" s="3"/>
      <c r="S9" s="2">
        <v>-2803353375</v>
      </c>
      <c r="T9" s="4"/>
      <c r="U9" s="2" t="s">
        <v>295</v>
      </c>
    </row>
    <row r="10" spans="1:21" ht="21" x14ac:dyDescent="0.25">
      <c r="A10" s="3" t="s">
        <v>264</v>
      </c>
      <c r="C10" s="4">
        <v>0</v>
      </c>
      <c r="D10" s="2"/>
      <c r="E10" s="4">
        <v>899692629</v>
      </c>
      <c r="F10" s="2"/>
      <c r="G10" s="4">
        <v>-2585532896</v>
      </c>
      <c r="H10" s="2"/>
      <c r="I10" s="4">
        <v>-1685840267</v>
      </c>
      <c r="K10" s="4" t="s">
        <v>296</v>
      </c>
      <c r="M10" s="4">
        <v>0</v>
      </c>
      <c r="O10" s="4">
        <v>0</v>
      </c>
      <c r="Q10" s="4">
        <v>-2585532896</v>
      </c>
      <c r="R10" s="3"/>
      <c r="S10" s="2">
        <v>-2585532896</v>
      </c>
      <c r="T10" s="4"/>
      <c r="U10" s="2" t="s">
        <v>297</v>
      </c>
    </row>
    <row r="11" spans="1:21" ht="21" x14ac:dyDescent="0.25">
      <c r="A11" s="3" t="s">
        <v>291</v>
      </c>
      <c r="C11" s="4">
        <v>0</v>
      </c>
      <c r="D11" s="2"/>
      <c r="E11" s="4">
        <v>0</v>
      </c>
      <c r="F11" s="2"/>
      <c r="G11" s="4">
        <v>563787344</v>
      </c>
      <c r="H11" s="2"/>
      <c r="I11" s="4">
        <v>563787344</v>
      </c>
      <c r="K11" s="4" t="s">
        <v>298</v>
      </c>
      <c r="M11" s="4">
        <v>0</v>
      </c>
      <c r="O11" s="4">
        <v>0</v>
      </c>
      <c r="Q11" s="4">
        <v>563787344</v>
      </c>
      <c r="R11" s="3"/>
      <c r="S11" s="2">
        <v>563787344</v>
      </c>
      <c r="T11" s="4"/>
      <c r="U11" s="2" t="s">
        <v>299</v>
      </c>
    </row>
    <row r="12" spans="1:21" ht="21" x14ac:dyDescent="0.25">
      <c r="A12" s="3" t="s">
        <v>223</v>
      </c>
      <c r="C12" s="4">
        <v>0</v>
      </c>
      <c r="D12" s="2"/>
      <c r="E12" s="4">
        <v>1592982175</v>
      </c>
      <c r="F12" s="2"/>
      <c r="G12" s="4">
        <v>-2158387320</v>
      </c>
      <c r="H12" s="2"/>
      <c r="I12" s="4">
        <v>-565405145</v>
      </c>
      <c r="K12" s="4" t="s">
        <v>300</v>
      </c>
      <c r="M12" s="4">
        <v>0</v>
      </c>
      <c r="O12" s="4">
        <v>-335510224</v>
      </c>
      <c r="Q12" s="4">
        <v>-1851658690</v>
      </c>
      <c r="R12" s="3"/>
      <c r="S12" s="2">
        <v>-2187168914</v>
      </c>
      <c r="T12" s="4"/>
      <c r="U12" s="2" t="s">
        <v>301</v>
      </c>
    </row>
    <row r="13" spans="1:21" ht="21" x14ac:dyDescent="0.25">
      <c r="A13" s="3" t="s">
        <v>144</v>
      </c>
      <c r="C13" s="4">
        <v>0</v>
      </c>
      <c r="D13" s="2"/>
      <c r="E13" s="4">
        <v>594351185</v>
      </c>
      <c r="F13" s="2"/>
      <c r="G13" s="4">
        <v>263167319</v>
      </c>
      <c r="H13" s="2"/>
      <c r="I13" s="4">
        <v>857518504</v>
      </c>
      <c r="K13" s="4" t="s">
        <v>302</v>
      </c>
      <c r="M13" s="4">
        <v>715038500</v>
      </c>
      <c r="O13" s="4">
        <v>488073367</v>
      </c>
      <c r="Q13" s="4">
        <v>6840191557</v>
      </c>
      <c r="R13" s="3"/>
      <c r="S13" s="2">
        <v>8043303424</v>
      </c>
      <c r="T13" s="4"/>
      <c r="U13" s="2" t="s">
        <v>280</v>
      </c>
    </row>
    <row r="14" spans="1:21" ht="21" x14ac:dyDescent="0.25">
      <c r="A14" s="3" t="s">
        <v>262</v>
      </c>
      <c r="C14" s="4">
        <v>0</v>
      </c>
      <c r="D14" s="2"/>
      <c r="E14" s="4">
        <v>-1839991647</v>
      </c>
      <c r="F14" s="2"/>
      <c r="G14" s="4">
        <v>22868252</v>
      </c>
      <c r="H14" s="2"/>
      <c r="I14" s="4">
        <v>-1817123395</v>
      </c>
      <c r="K14" s="4" t="s">
        <v>303</v>
      </c>
      <c r="M14" s="4">
        <v>0</v>
      </c>
      <c r="O14" s="4">
        <v>-937829599</v>
      </c>
      <c r="Q14" s="4">
        <v>22868252</v>
      </c>
      <c r="R14" s="3"/>
      <c r="S14" s="2">
        <v>-914961347</v>
      </c>
      <c r="T14" s="4"/>
      <c r="U14" s="2" t="s">
        <v>304</v>
      </c>
    </row>
    <row r="15" spans="1:21" ht="21" x14ac:dyDescent="0.25">
      <c r="A15" s="3" t="s">
        <v>241</v>
      </c>
      <c r="C15" s="4">
        <v>0</v>
      </c>
      <c r="D15" s="2"/>
      <c r="E15" s="4">
        <v>2580877687</v>
      </c>
      <c r="F15" s="2"/>
      <c r="G15" s="4">
        <v>-2557786643</v>
      </c>
      <c r="H15" s="2"/>
      <c r="I15" s="4">
        <v>23091044</v>
      </c>
      <c r="K15" s="4" t="s">
        <v>305</v>
      </c>
      <c r="M15" s="4">
        <v>0</v>
      </c>
      <c r="O15" s="4">
        <v>0</v>
      </c>
      <c r="Q15" s="4">
        <v>-6492006559</v>
      </c>
      <c r="R15" s="3"/>
      <c r="S15" s="2">
        <v>-6492006559</v>
      </c>
      <c r="T15" s="4"/>
      <c r="U15" s="2" t="s">
        <v>306</v>
      </c>
    </row>
    <row r="16" spans="1:21" ht="21" x14ac:dyDescent="0.25">
      <c r="A16" s="3" t="s">
        <v>113</v>
      </c>
      <c r="C16" s="4">
        <v>0</v>
      </c>
      <c r="D16" s="2"/>
      <c r="E16" s="4">
        <v>-3187290068</v>
      </c>
      <c r="F16" s="2"/>
      <c r="G16" s="4">
        <v>-1198557343</v>
      </c>
      <c r="H16" s="2"/>
      <c r="I16" s="4">
        <v>-4385847411</v>
      </c>
      <c r="K16" s="4" t="s">
        <v>307</v>
      </c>
      <c r="M16" s="4">
        <v>0</v>
      </c>
      <c r="O16" s="4">
        <v>0</v>
      </c>
      <c r="Q16" s="4">
        <v>21808727743</v>
      </c>
      <c r="R16" s="3"/>
      <c r="S16" s="2">
        <v>21808727743</v>
      </c>
      <c r="T16" s="4"/>
      <c r="U16" s="2" t="s">
        <v>308</v>
      </c>
    </row>
    <row r="17" spans="1:21" ht="21" x14ac:dyDescent="0.25">
      <c r="A17" s="3" t="s">
        <v>169</v>
      </c>
      <c r="C17" s="4">
        <v>1068376471</v>
      </c>
      <c r="D17" s="2"/>
      <c r="E17" s="4">
        <v>-526395983</v>
      </c>
      <c r="F17" s="2"/>
      <c r="G17" s="4">
        <v>-200055741</v>
      </c>
      <c r="H17" s="2"/>
      <c r="I17" s="4">
        <v>341924747</v>
      </c>
      <c r="K17" s="4" t="s">
        <v>309</v>
      </c>
      <c r="M17" s="4">
        <v>1068376471</v>
      </c>
      <c r="O17" s="4">
        <v>-712348649</v>
      </c>
      <c r="Q17" s="4">
        <v>-2023244549</v>
      </c>
      <c r="R17" s="3"/>
      <c r="S17" s="2">
        <v>-1667216727</v>
      </c>
      <c r="T17" s="4"/>
      <c r="U17" s="2" t="s">
        <v>310</v>
      </c>
    </row>
    <row r="18" spans="1:21" ht="21" x14ac:dyDescent="0.25">
      <c r="A18" s="3" t="s">
        <v>183</v>
      </c>
      <c r="C18" s="4">
        <v>0</v>
      </c>
      <c r="D18" s="2"/>
      <c r="E18" s="4">
        <v>1505213651</v>
      </c>
      <c r="F18" s="2"/>
      <c r="G18" s="4">
        <v>-1709202344</v>
      </c>
      <c r="H18" s="2"/>
      <c r="I18" s="4">
        <v>-203988693</v>
      </c>
      <c r="K18" s="4" t="s">
        <v>311</v>
      </c>
      <c r="M18" s="4">
        <v>0</v>
      </c>
      <c r="O18" s="4">
        <v>-904199303</v>
      </c>
      <c r="Q18" s="4">
        <v>-3768332856</v>
      </c>
      <c r="R18" s="3"/>
      <c r="S18" s="2">
        <v>-4672532159</v>
      </c>
      <c r="T18" s="4"/>
      <c r="U18" s="2" t="s">
        <v>312</v>
      </c>
    </row>
    <row r="19" spans="1:21" ht="21" x14ac:dyDescent="0.25">
      <c r="A19" s="3" t="s">
        <v>129</v>
      </c>
      <c r="C19" s="4">
        <v>0</v>
      </c>
      <c r="D19" s="2"/>
      <c r="E19" s="4">
        <v>1468664454</v>
      </c>
      <c r="F19" s="2"/>
      <c r="G19" s="4">
        <v>-2498771901</v>
      </c>
      <c r="H19" s="2"/>
      <c r="I19" s="4">
        <v>-1030107447</v>
      </c>
      <c r="K19" s="4" t="s">
        <v>313</v>
      </c>
      <c r="M19" s="4">
        <v>0</v>
      </c>
      <c r="O19" s="4">
        <v>0</v>
      </c>
      <c r="Q19" s="4">
        <v>8381385325</v>
      </c>
      <c r="R19" s="3"/>
      <c r="S19" s="2">
        <v>8381385325</v>
      </c>
      <c r="T19" s="4"/>
      <c r="U19" s="2" t="s">
        <v>314</v>
      </c>
    </row>
    <row r="20" spans="1:21" ht="21" x14ac:dyDescent="0.25">
      <c r="A20" s="3" t="s">
        <v>212</v>
      </c>
      <c r="C20" s="4">
        <v>0</v>
      </c>
      <c r="D20" s="2"/>
      <c r="E20" s="4">
        <v>0</v>
      </c>
      <c r="F20" s="2"/>
      <c r="G20" s="4">
        <v>-272109332</v>
      </c>
      <c r="H20" s="2"/>
      <c r="I20" s="4">
        <v>-272109332</v>
      </c>
      <c r="K20" s="4" t="s">
        <v>315</v>
      </c>
      <c r="M20" s="4">
        <v>0</v>
      </c>
      <c r="O20" s="4">
        <v>0</v>
      </c>
      <c r="Q20" s="4">
        <v>-2925809035</v>
      </c>
      <c r="R20" s="3"/>
      <c r="S20" s="2">
        <v>-2925809035</v>
      </c>
      <c r="T20" s="4"/>
      <c r="U20" s="2" t="s">
        <v>316</v>
      </c>
    </row>
    <row r="21" spans="1:21" ht="21" x14ac:dyDescent="0.25">
      <c r="A21" s="3" t="s">
        <v>263</v>
      </c>
      <c r="C21" s="4">
        <v>0</v>
      </c>
      <c r="D21" s="2"/>
      <c r="E21" s="4">
        <v>-2198234774</v>
      </c>
      <c r="F21" s="2"/>
      <c r="G21" s="4">
        <v>11324787</v>
      </c>
      <c r="H21" s="2"/>
      <c r="I21" s="4">
        <v>-2186909987</v>
      </c>
      <c r="K21" s="4" t="s">
        <v>317</v>
      </c>
      <c r="M21" s="4">
        <v>0</v>
      </c>
      <c r="O21" s="4">
        <v>-1380846387</v>
      </c>
      <c r="Q21" s="4">
        <v>11324787</v>
      </c>
      <c r="R21" s="3"/>
      <c r="S21" s="2">
        <v>-1369521600</v>
      </c>
      <c r="T21" s="4"/>
      <c r="U21" s="2" t="s">
        <v>318</v>
      </c>
    </row>
    <row r="22" spans="1:21" ht="21" x14ac:dyDescent="0.25">
      <c r="A22" s="3" t="s">
        <v>132</v>
      </c>
      <c r="C22" s="4">
        <v>0</v>
      </c>
      <c r="D22" s="2"/>
      <c r="E22" s="4">
        <v>-61073021</v>
      </c>
      <c r="F22" s="2"/>
      <c r="G22" s="4">
        <v>314972034</v>
      </c>
      <c r="H22" s="2"/>
      <c r="I22" s="4">
        <v>253899013</v>
      </c>
      <c r="K22" s="4" t="s">
        <v>319</v>
      </c>
      <c r="M22" s="4">
        <v>255000000</v>
      </c>
      <c r="O22" s="4">
        <v>4978840149</v>
      </c>
      <c r="Q22" s="4">
        <v>15945528280</v>
      </c>
      <c r="R22" s="3"/>
      <c r="S22" s="2">
        <v>21179368429</v>
      </c>
      <c r="T22" s="4"/>
      <c r="U22" s="2" t="s">
        <v>320</v>
      </c>
    </row>
    <row r="23" spans="1:21" ht="21" x14ac:dyDescent="0.25">
      <c r="A23" s="3" t="s">
        <v>222</v>
      </c>
      <c r="C23" s="4">
        <v>0</v>
      </c>
      <c r="D23" s="2"/>
      <c r="E23" s="4">
        <v>139445110</v>
      </c>
      <c r="F23" s="2"/>
      <c r="G23" s="4">
        <v>-694373453</v>
      </c>
      <c r="H23" s="2"/>
      <c r="I23" s="4">
        <v>-554928343</v>
      </c>
      <c r="K23" s="4" t="s">
        <v>321</v>
      </c>
      <c r="M23" s="4">
        <v>0</v>
      </c>
      <c r="O23" s="4">
        <v>0</v>
      </c>
      <c r="Q23" s="4">
        <v>935409037</v>
      </c>
      <c r="R23" s="3"/>
      <c r="S23" s="2">
        <v>935409037</v>
      </c>
      <c r="T23" s="4"/>
      <c r="U23" s="2" t="s">
        <v>322</v>
      </c>
    </row>
    <row r="24" spans="1:21" ht="21" x14ac:dyDescent="0.25">
      <c r="A24" s="3" t="s">
        <v>242</v>
      </c>
      <c r="C24" s="4">
        <v>0</v>
      </c>
      <c r="D24" s="2"/>
      <c r="E24" s="4">
        <v>0</v>
      </c>
      <c r="F24" s="2"/>
      <c r="G24" s="4">
        <v>0</v>
      </c>
      <c r="H24" s="2"/>
      <c r="I24" s="4">
        <v>0</v>
      </c>
      <c r="K24" s="4" t="s">
        <v>175</v>
      </c>
      <c r="M24" s="4">
        <v>17859327</v>
      </c>
      <c r="O24" s="4">
        <v>0</v>
      </c>
      <c r="Q24" s="4">
        <v>-169487088</v>
      </c>
      <c r="R24" s="3"/>
      <c r="S24" s="2">
        <v>-151627761</v>
      </c>
      <c r="T24" s="4"/>
      <c r="U24" s="2" t="s">
        <v>265</v>
      </c>
    </row>
    <row r="25" spans="1:21" ht="21" x14ac:dyDescent="0.25">
      <c r="A25" s="3" t="s">
        <v>179</v>
      </c>
      <c r="C25" s="4">
        <v>0</v>
      </c>
      <c r="D25" s="2"/>
      <c r="E25" s="4">
        <v>0</v>
      </c>
      <c r="F25" s="2"/>
      <c r="G25" s="4">
        <v>0</v>
      </c>
      <c r="H25" s="2"/>
      <c r="I25" s="4">
        <v>0</v>
      </c>
      <c r="K25" s="4" t="s">
        <v>175</v>
      </c>
      <c r="M25" s="4">
        <v>218936790</v>
      </c>
      <c r="O25" s="4">
        <v>0</v>
      </c>
      <c r="Q25" s="4">
        <v>-5868961290</v>
      </c>
      <c r="R25" s="3"/>
      <c r="S25" s="2">
        <v>-5650024500</v>
      </c>
      <c r="T25" s="4"/>
      <c r="U25" s="2" t="s">
        <v>323</v>
      </c>
    </row>
    <row r="26" spans="1:21" ht="21" x14ac:dyDescent="0.25">
      <c r="A26" s="3" t="s">
        <v>184</v>
      </c>
      <c r="C26" s="4">
        <v>0</v>
      </c>
      <c r="D26" s="2"/>
      <c r="E26" s="4">
        <v>0</v>
      </c>
      <c r="F26" s="2"/>
      <c r="G26" s="4">
        <v>0</v>
      </c>
      <c r="H26" s="2"/>
      <c r="I26" s="4">
        <v>0</v>
      </c>
      <c r="K26" s="4" t="s">
        <v>175</v>
      </c>
      <c r="M26" s="4">
        <v>0</v>
      </c>
      <c r="O26" s="4">
        <v>0</v>
      </c>
      <c r="Q26" s="4">
        <v>-10476733138</v>
      </c>
      <c r="R26" s="3"/>
      <c r="S26" s="2">
        <v>-10476733138</v>
      </c>
      <c r="T26" s="4"/>
      <c r="U26" s="2" t="s">
        <v>324</v>
      </c>
    </row>
    <row r="27" spans="1:21" ht="21" x14ac:dyDescent="0.25">
      <c r="A27" s="3" t="s">
        <v>228</v>
      </c>
      <c r="C27" s="4">
        <v>0</v>
      </c>
      <c r="D27" s="2"/>
      <c r="E27" s="4">
        <v>0</v>
      </c>
      <c r="F27" s="2"/>
      <c r="G27" s="4">
        <v>0</v>
      </c>
      <c r="H27" s="2"/>
      <c r="I27" s="4">
        <v>0</v>
      </c>
      <c r="K27" s="4" t="s">
        <v>175</v>
      </c>
      <c r="M27" s="4">
        <v>0</v>
      </c>
      <c r="O27" s="4">
        <v>0</v>
      </c>
      <c r="Q27" s="4">
        <v>5893341</v>
      </c>
      <c r="R27" s="3"/>
      <c r="S27" s="2">
        <v>5893341</v>
      </c>
      <c r="T27" s="4"/>
      <c r="U27" s="2" t="s">
        <v>175</v>
      </c>
    </row>
    <row r="28" spans="1:21" ht="21" x14ac:dyDescent="0.25">
      <c r="A28" s="3" t="s">
        <v>162</v>
      </c>
      <c r="C28" s="4">
        <v>0</v>
      </c>
      <c r="D28" s="2"/>
      <c r="E28" s="4">
        <v>0</v>
      </c>
      <c r="F28" s="2"/>
      <c r="G28" s="4">
        <v>0</v>
      </c>
      <c r="H28" s="2"/>
      <c r="I28" s="4">
        <v>0</v>
      </c>
      <c r="K28" s="4" t="s">
        <v>175</v>
      </c>
      <c r="M28" s="4">
        <v>0</v>
      </c>
      <c r="O28" s="4">
        <v>0</v>
      </c>
      <c r="Q28" s="4">
        <v>629047478</v>
      </c>
      <c r="R28" s="3"/>
      <c r="S28" s="2">
        <v>629047478</v>
      </c>
      <c r="T28" s="4"/>
      <c r="U28" s="2" t="s">
        <v>325</v>
      </c>
    </row>
    <row r="29" spans="1:21" ht="21" x14ac:dyDescent="0.25">
      <c r="A29" s="3" t="s">
        <v>232</v>
      </c>
      <c r="C29" s="4">
        <v>0</v>
      </c>
      <c r="D29" s="2"/>
      <c r="E29" s="4">
        <v>0</v>
      </c>
      <c r="F29" s="2"/>
      <c r="G29" s="4">
        <v>0</v>
      </c>
      <c r="H29" s="2"/>
      <c r="I29" s="4">
        <v>0</v>
      </c>
      <c r="K29" s="4" t="s">
        <v>175</v>
      </c>
      <c r="M29" s="4">
        <v>0</v>
      </c>
      <c r="O29" s="4">
        <v>0</v>
      </c>
      <c r="Q29" s="4">
        <v>-19223262012</v>
      </c>
      <c r="R29" s="3"/>
      <c r="S29" s="2">
        <v>-19223262012</v>
      </c>
      <c r="T29" s="4"/>
      <c r="U29" s="2" t="s">
        <v>326</v>
      </c>
    </row>
    <row r="30" spans="1:21" ht="21" x14ac:dyDescent="0.25">
      <c r="A30" s="3" t="s">
        <v>143</v>
      </c>
      <c r="C30" s="4">
        <v>0</v>
      </c>
      <c r="D30" s="2"/>
      <c r="E30" s="4">
        <v>0</v>
      </c>
      <c r="F30" s="2"/>
      <c r="G30" s="4">
        <v>0</v>
      </c>
      <c r="H30" s="2"/>
      <c r="I30" s="4">
        <v>0</v>
      </c>
      <c r="K30" s="4" t="s">
        <v>175</v>
      </c>
      <c r="M30" s="4">
        <v>0</v>
      </c>
      <c r="O30" s="4">
        <v>0</v>
      </c>
      <c r="Q30" s="4">
        <v>-10271911655</v>
      </c>
      <c r="R30" s="3"/>
      <c r="S30" s="2">
        <v>-10271911655</v>
      </c>
      <c r="T30" s="4"/>
      <c r="U30" s="2" t="s">
        <v>327</v>
      </c>
    </row>
    <row r="31" spans="1:21" ht="21" x14ac:dyDescent="0.25">
      <c r="A31" s="3" t="s">
        <v>202</v>
      </c>
      <c r="C31" s="4">
        <v>0</v>
      </c>
      <c r="D31" s="2"/>
      <c r="E31" s="4">
        <v>0</v>
      </c>
      <c r="F31" s="2"/>
      <c r="G31" s="4">
        <v>0</v>
      </c>
      <c r="H31" s="2"/>
      <c r="I31" s="4">
        <v>0</v>
      </c>
      <c r="K31" s="4" t="s">
        <v>175</v>
      </c>
      <c r="M31" s="4">
        <v>0</v>
      </c>
      <c r="O31" s="4">
        <v>0</v>
      </c>
      <c r="Q31" s="4">
        <v>5800035979</v>
      </c>
      <c r="R31" s="3"/>
      <c r="S31" s="2">
        <v>5800035979</v>
      </c>
      <c r="T31" s="4"/>
      <c r="U31" s="2" t="s">
        <v>328</v>
      </c>
    </row>
    <row r="32" spans="1:21" ht="21" x14ac:dyDescent="0.25">
      <c r="A32" s="3" t="s">
        <v>139</v>
      </c>
      <c r="C32" s="4">
        <v>0</v>
      </c>
      <c r="D32" s="2"/>
      <c r="E32" s="4">
        <v>0</v>
      </c>
      <c r="F32" s="2"/>
      <c r="G32" s="4">
        <v>0</v>
      </c>
      <c r="H32" s="2"/>
      <c r="I32" s="4">
        <v>0</v>
      </c>
      <c r="K32" s="4" t="s">
        <v>175</v>
      </c>
      <c r="M32" s="4">
        <v>0</v>
      </c>
      <c r="O32" s="4">
        <v>0</v>
      </c>
      <c r="Q32" s="4">
        <v>-606699948</v>
      </c>
      <c r="R32" s="3"/>
      <c r="S32" s="2">
        <v>-606699948</v>
      </c>
      <c r="T32" s="4"/>
      <c r="U32" s="2" t="s">
        <v>305</v>
      </c>
    </row>
    <row r="33" spans="1:21" ht="21" x14ac:dyDescent="0.25">
      <c r="A33" s="3" t="s">
        <v>135</v>
      </c>
      <c r="C33" s="4">
        <v>0</v>
      </c>
      <c r="D33" s="2"/>
      <c r="E33" s="4">
        <v>0</v>
      </c>
      <c r="F33" s="2"/>
      <c r="G33" s="4">
        <v>0</v>
      </c>
      <c r="H33" s="2"/>
      <c r="I33" s="4">
        <v>0</v>
      </c>
      <c r="K33" s="4" t="s">
        <v>175</v>
      </c>
      <c r="M33" s="4">
        <v>0</v>
      </c>
      <c r="O33" s="4">
        <v>0</v>
      </c>
      <c r="Q33" s="4">
        <v>-347995838</v>
      </c>
      <c r="R33" s="3"/>
      <c r="S33" s="2">
        <v>-347995838</v>
      </c>
      <c r="T33" s="4"/>
      <c r="U33" s="2" t="s">
        <v>255</v>
      </c>
    </row>
    <row r="34" spans="1:21" ht="21" x14ac:dyDescent="0.25">
      <c r="A34" s="3" t="s">
        <v>111</v>
      </c>
      <c r="C34" s="4">
        <v>0</v>
      </c>
      <c r="D34" s="2"/>
      <c r="E34" s="4">
        <v>0</v>
      </c>
      <c r="F34" s="2"/>
      <c r="G34" s="4">
        <v>0</v>
      </c>
      <c r="H34" s="2"/>
      <c r="I34" s="4">
        <v>0</v>
      </c>
      <c r="K34" s="4" t="s">
        <v>175</v>
      </c>
      <c r="M34" s="4">
        <v>0</v>
      </c>
      <c r="O34" s="4">
        <v>0</v>
      </c>
      <c r="Q34" s="4">
        <v>10510296127</v>
      </c>
      <c r="R34" s="3"/>
      <c r="S34" s="2">
        <v>10510296127</v>
      </c>
      <c r="T34" s="4"/>
      <c r="U34" s="2" t="s">
        <v>329</v>
      </c>
    </row>
    <row r="35" spans="1:21" ht="21" x14ac:dyDescent="0.25">
      <c r="A35" s="3" t="s">
        <v>134</v>
      </c>
      <c r="C35" s="4">
        <v>0</v>
      </c>
      <c r="D35" s="2"/>
      <c r="E35" s="4">
        <v>0</v>
      </c>
      <c r="F35" s="2"/>
      <c r="G35" s="4">
        <v>0</v>
      </c>
      <c r="H35" s="2"/>
      <c r="I35" s="4">
        <v>0</v>
      </c>
      <c r="K35" s="4" t="s">
        <v>175</v>
      </c>
      <c r="M35" s="4">
        <v>0</v>
      </c>
      <c r="O35" s="4">
        <v>0</v>
      </c>
      <c r="Q35" s="4">
        <v>1507212901</v>
      </c>
      <c r="R35" s="3"/>
      <c r="S35" s="2">
        <v>1507212901</v>
      </c>
      <c r="T35" s="4"/>
      <c r="U35" s="2" t="s">
        <v>330</v>
      </c>
    </row>
    <row r="36" spans="1:21" ht="21" x14ac:dyDescent="0.25">
      <c r="A36" s="3" t="s">
        <v>215</v>
      </c>
      <c r="C36" s="4">
        <v>0</v>
      </c>
      <c r="D36" s="2"/>
      <c r="E36" s="4">
        <v>0</v>
      </c>
      <c r="F36" s="2"/>
      <c r="G36" s="4">
        <v>0</v>
      </c>
      <c r="H36" s="2"/>
      <c r="I36" s="4">
        <v>0</v>
      </c>
      <c r="K36" s="4" t="s">
        <v>175</v>
      </c>
      <c r="M36" s="4">
        <v>0</v>
      </c>
      <c r="O36" s="4">
        <v>0</v>
      </c>
      <c r="Q36" s="4">
        <v>-107898899</v>
      </c>
      <c r="R36" s="3"/>
      <c r="S36" s="2">
        <v>-107898899</v>
      </c>
      <c r="T36" s="4"/>
      <c r="U36" s="2" t="s">
        <v>254</v>
      </c>
    </row>
    <row r="37" spans="1:21" ht="21" x14ac:dyDescent="0.25">
      <c r="A37" s="3" t="s">
        <v>177</v>
      </c>
      <c r="C37" s="4">
        <v>0</v>
      </c>
      <c r="D37" s="2"/>
      <c r="E37" s="4">
        <v>0</v>
      </c>
      <c r="F37" s="2"/>
      <c r="G37" s="4">
        <v>0</v>
      </c>
      <c r="H37" s="2"/>
      <c r="I37" s="4">
        <v>0</v>
      </c>
      <c r="K37" s="4" t="s">
        <v>175</v>
      </c>
      <c r="M37" s="4">
        <v>0</v>
      </c>
      <c r="O37" s="4">
        <v>0</v>
      </c>
      <c r="Q37" s="4">
        <v>-13690101115</v>
      </c>
      <c r="R37" s="3"/>
      <c r="S37" s="2">
        <v>-13690101115</v>
      </c>
      <c r="T37" s="4"/>
      <c r="U37" s="2" t="s">
        <v>331</v>
      </c>
    </row>
    <row r="38" spans="1:21" ht="21" x14ac:dyDescent="0.25">
      <c r="A38" s="3" t="s">
        <v>153</v>
      </c>
      <c r="C38" s="4">
        <v>0</v>
      </c>
      <c r="D38" s="2"/>
      <c r="E38" s="4">
        <v>0</v>
      </c>
      <c r="F38" s="2"/>
      <c r="G38" s="4">
        <v>0</v>
      </c>
      <c r="H38" s="2"/>
      <c r="I38" s="4">
        <v>0</v>
      </c>
      <c r="K38" s="4" t="s">
        <v>175</v>
      </c>
      <c r="M38" s="4">
        <v>0</v>
      </c>
      <c r="O38" s="4">
        <v>0</v>
      </c>
      <c r="Q38" s="4">
        <v>4596071234</v>
      </c>
      <c r="R38" s="3"/>
      <c r="S38" s="2">
        <v>4596071234</v>
      </c>
      <c r="T38" s="4"/>
      <c r="U38" s="2" t="s">
        <v>332</v>
      </c>
    </row>
    <row r="39" spans="1:21" ht="21" x14ac:dyDescent="0.25">
      <c r="A39" s="3" t="s">
        <v>155</v>
      </c>
      <c r="C39" s="4">
        <v>0</v>
      </c>
      <c r="D39" s="2"/>
      <c r="E39" s="4">
        <v>0</v>
      </c>
      <c r="F39" s="2"/>
      <c r="G39" s="4">
        <v>0</v>
      </c>
      <c r="H39" s="2"/>
      <c r="I39" s="4">
        <v>0</v>
      </c>
      <c r="K39" s="4" t="s">
        <v>175</v>
      </c>
      <c r="M39" s="4">
        <v>7127400</v>
      </c>
      <c r="O39" s="4">
        <v>0</v>
      </c>
      <c r="Q39" s="4">
        <v>1245581506</v>
      </c>
      <c r="R39" s="3"/>
      <c r="S39" s="2">
        <v>1252708906</v>
      </c>
      <c r="T39" s="4"/>
      <c r="U39" s="2" t="s">
        <v>243</v>
      </c>
    </row>
    <row r="40" spans="1:21" ht="21" x14ac:dyDescent="0.25">
      <c r="A40" s="3" t="s">
        <v>203</v>
      </c>
      <c r="C40" s="4">
        <v>0</v>
      </c>
      <c r="D40" s="2"/>
      <c r="E40" s="4">
        <v>0</v>
      </c>
      <c r="F40" s="2"/>
      <c r="G40" s="4">
        <v>0</v>
      </c>
      <c r="H40" s="2"/>
      <c r="I40" s="4">
        <v>0</v>
      </c>
      <c r="K40" s="4" t="s">
        <v>175</v>
      </c>
      <c r="M40" s="4">
        <v>0</v>
      </c>
      <c r="O40" s="4">
        <v>0</v>
      </c>
      <c r="Q40" s="4">
        <v>748315637</v>
      </c>
      <c r="R40" s="3"/>
      <c r="S40" s="2">
        <v>748315637</v>
      </c>
      <c r="T40" s="4"/>
      <c r="U40" s="2" t="s">
        <v>333</v>
      </c>
    </row>
    <row r="41" spans="1:21" ht="21" x14ac:dyDescent="0.25">
      <c r="A41" s="3" t="s">
        <v>237</v>
      </c>
      <c r="C41" s="4">
        <v>0</v>
      </c>
      <c r="D41" s="2"/>
      <c r="E41" s="4">
        <v>0</v>
      </c>
      <c r="F41" s="2"/>
      <c r="G41" s="4">
        <v>0</v>
      </c>
      <c r="H41" s="2"/>
      <c r="I41" s="4">
        <v>0</v>
      </c>
      <c r="K41" s="4" t="s">
        <v>175</v>
      </c>
      <c r="M41" s="4">
        <v>0</v>
      </c>
      <c r="O41" s="4">
        <v>0</v>
      </c>
      <c r="Q41" s="4">
        <v>-2042532039</v>
      </c>
      <c r="R41" s="3"/>
      <c r="S41" s="2">
        <v>-2042532039</v>
      </c>
      <c r="T41" s="4"/>
      <c r="U41" s="2" t="s">
        <v>334</v>
      </c>
    </row>
    <row r="42" spans="1:21" ht="21" x14ac:dyDescent="0.25">
      <c r="A42" s="3" t="s">
        <v>248</v>
      </c>
      <c r="C42" s="4">
        <v>0</v>
      </c>
      <c r="D42" s="2"/>
      <c r="E42" s="4">
        <v>0</v>
      </c>
      <c r="F42" s="2"/>
      <c r="G42" s="4">
        <v>0</v>
      </c>
      <c r="H42" s="2"/>
      <c r="I42" s="4">
        <v>0</v>
      </c>
      <c r="K42" s="4" t="s">
        <v>175</v>
      </c>
      <c r="M42" s="4">
        <v>0</v>
      </c>
      <c r="O42" s="4">
        <v>0</v>
      </c>
      <c r="Q42" s="4">
        <v>-7469260147</v>
      </c>
      <c r="R42" s="3"/>
      <c r="S42" s="2">
        <v>-7469260147</v>
      </c>
      <c r="T42" s="4"/>
      <c r="U42" s="2" t="s">
        <v>335</v>
      </c>
    </row>
    <row r="43" spans="1:21" ht="21" x14ac:dyDescent="0.25">
      <c r="A43" s="3" t="s">
        <v>112</v>
      </c>
      <c r="C43" s="4">
        <v>0</v>
      </c>
      <c r="D43" s="2"/>
      <c r="E43" s="4">
        <v>0</v>
      </c>
      <c r="F43" s="2"/>
      <c r="G43" s="4">
        <v>0</v>
      </c>
      <c r="H43" s="2"/>
      <c r="I43" s="4">
        <v>0</v>
      </c>
      <c r="K43" s="4" t="s">
        <v>175</v>
      </c>
      <c r="M43" s="4">
        <v>161200000</v>
      </c>
      <c r="O43" s="4">
        <v>0</v>
      </c>
      <c r="Q43" s="4">
        <v>-3263950596</v>
      </c>
      <c r="R43" s="3"/>
      <c r="S43" s="2">
        <v>-3102750596</v>
      </c>
      <c r="T43" s="4"/>
      <c r="U43" s="2" t="s">
        <v>336</v>
      </c>
    </row>
    <row r="44" spans="1:21" ht="21" x14ac:dyDescent="0.25">
      <c r="A44" s="3" t="s">
        <v>147</v>
      </c>
      <c r="C44" s="4">
        <v>0</v>
      </c>
      <c r="D44" s="2"/>
      <c r="E44" s="4">
        <v>0</v>
      </c>
      <c r="F44" s="2"/>
      <c r="G44" s="4">
        <v>0</v>
      </c>
      <c r="H44" s="2"/>
      <c r="I44" s="4">
        <v>0</v>
      </c>
      <c r="K44" s="4" t="s">
        <v>175</v>
      </c>
      <c r="M44" s="4">
        <v>280000000</v>
      </c>
      <c r="O44" s="4">
        <v>0</v>
      </c>
      <c r="Q44" s="4">
        <v>12029528374</v>
      </c>
      <c r="R44" s="3"/>
      <c r="S44" s="2">
        <v>12309528374</v>
      </c>
      <c r="T44" s="4"/>
      <c r="U44" s="2" t="s">
        <v>337</v>
      </c>
    </row>
    <row r="45" spans="1:21" ht="21" x14ac:dyDescent="0.25">
      <c r="A45" s="3" t="s">
        <v>128</v>
      </c>
      <c r="C45" s="4">
        <v>0</v>
      </c>
      <c r="D45" s="2"/>
      <c r="E45" s="4">
        <v>0</v>
      </c>
      <c r="F45" s="2"/>
      <c r="G45" s="4">
        <v>0</v>
      </c>
      <c r="H45" s="2"/>
      <c r="I45" s="4">
        <v>0</v>
      </c>
      <c r="K45" s="4" t="s">
        <v>175</v>
      </c>
      <c r="M45" s="4">
        <v>0</v>
      </c>
      <c r="O45" s="4">
        <v>0</v>
      </c>
      <c r="Q45" s="4">
        <v>10119842443</v>
      </c>
      <c r="R45" s="3"/>
      <c r="S45" s="2">
        <v>10119842443</v>
      </c>
      <c r="T45" s="4"/>
      <c r="U45" s="2" t="s">
        <v>267</v>
      </c>
    </row>
    <row r="46" spans="1:21" ht="21" x14ac:dyDescent="0.25">
      <c r="A46" s="3" t="s">
        <v>141</v>
      </c>
      <c r="C46" s="4">
        <v>0</v>
      </c>
      <c r="D46" s="2"/>
      <c r="E46" s="4">
        <v>0</v>
      </c>
      <c r="F46" s="2"/>
      <c r="G46" s="4">
        <v>0</v>
      </c>
      <c r="H46" s="2"/>
      <c r="I46" s="4">
        <v>0</v>
      </c>
      <c r="K46" s="4" t="s">
        <v>175</v>
      </c>
      <c r="M46" s="4">
        <v>0</v>
      </c>
      <c r="O46" s="4">
        <v>0</v>
      </c>
      <c r="Q46" s="4">
        <v>1245200061</v>
      </c>
      <c r="R46" s="3"/>
      <c r="S46" s="2">
        <v>1245200061</v>
      </c>
      <c r="T46" s="4"/>
      <c r="U46" s="2" t="s">
        <v>243</v>
      </c>
    </row>
    <row r="47" spans="1:21" ht="21" x14ac:dyDescent="0.25">
      <c r="A47" s="3" t="s">
        <v>165</v>
      </c>
      <c r="C47" s="4">
        <v>0</v>
      </c>
      <c r="D47" s="2"/>
      <c r="E47" s="4">
        <v>0</v>
      </c>
      <c r="F47" s="2"/>
      <c r="G47" s="4">
        <v>0</v>
      </c>
      <c r="H47" s="2"/>
      <c r="I47" s="4">
        <v>0</v>
      </c>
      <c r="K47" s="4" t="s">
        <v>175</v>
      </c>
      <c r="M47" s="4">
        <v>0</v>
      </c>
      <c r="O47" s="4">
        <v>0</v>
      </c>
      <c r="Q47" s="4">
        <v>-708144467</v>
      </c>
      <c r="R47" s="3"/>
      <c r="S47" s="2">
        <v>-708144467</v>
      </c>
      <c r="T47" s="4"/>
      <c r="U47" s="2" t="s">
        <v>338</v>
      </c>
    </row>
    <row r="48" spans="1:21" ht="21" x14ac:dyDescent="0.25">
      <c r="A48" s="3" t="s">
        <v>149</v>
      </c>
      <c r="C48" s="4">
        <v>0</v>
      </c>
      <c r="D48" s="2"/>
      <c r="E48" s="4">
        <v>0</v>
      </c>
      <c r="F48" s="2"/>
      <c r="G48" s="4">
        <v>0</v>
      </c>
      <c r="H48" s="2"/>
      <c r="I48" s="4">
        <v>0</v>
      </c>
      <c r="K48" s="4" t="s">
        <v>175</v>
      </c>
      <c r="M48" s="4">
        <v>0</v>
      </c>
      <c r="O48" s="4">
        <v>0</v>
      </c>
      <c r="Q48" s="4">
        <v>179330752</v>
      </c>
      <c r="R48" s="3"/>
      <c r="S48" s="2">
        <v>179330752</v>
      </c>
      <c r="T48" s="4"/>
      <c r="U48" s="2" t="s">
        <v>339</v>
      </c>
    </row>
    <row r="49" spans="1:21" ht="21" x14ac:dyDescent="0.25">
      <c r="A49" s="3" t="s">
        <v>151</v>
      </c>
      <c r="C49" s="4">
        <v>0</v>
      </c>
      <c r="D49" s="2"/>
      <c r="E49" s="4">
        <v>0</v>
      </c>
      <c r="F49" s="2"/>
      <c r="G49" s="4">
        <v>0</v>
      </c>
      <c r="H49" s="2"/>
      <c r="I49" s="4">
        <v>0</v>
      </c>
      <c r="K49" s="4" t="s">
        <v>175</v>
      </c>
      <c r="M49" s="4">
        <v>0</v>
      </c>
      <c r="O49" s="4">
        <v>0</v>
      </c>
      <c r="Q49" s="4">
        <v>1174058672</v>
      </c>
      <c r="R49" s="3"/>
      <c r="S49" s="2">
        <v>1174058672</v>
      </c>
      <c r="T49" s="4"/>
      <c r="U49" s="2" t="s">
        <v>340</v>
      </c>
    </row>
    <row r="50" spans="1:21" ht="21" x14ac:dyDescent="0.25">
      <c r="A50" s="3" t="s">
        <v>142</v>
      </c>
      <c r="C50" s="4">
        <v>0</v>
      </c>
      <c r="D50" s="2"/>
      <c r="E50" s="4">
        <v>0</v>
      </c>
      <c r="F50" s="2"/>
      <c r="G50" s="4">
        <v>0</v>
      </c>
      <c r="H50" s="2"/>
      <c r="I50" s="4">
        <v>0</v>
      </c>
      <c r="K50" s="4" t="s">
        <v>175</v>
      </c>
      <c r="M50" s="4">
        <v>0</v>
      </c>
      <c r="O50" s="4">
        <v>0</v>
      </c>
      <c r="Q50" s="4">
        <v>-2454163036</v>
      </c>
      <c r="R50" s="3"/>
      <c r="S50" s="2">
        <v>-2454163036</v>
      </c>
      <c r="T50" s="4"/>
      <c r="U50" s="2" t="s">
        <v>341</v>
      </c>
    </row>
    <row r="51" spans="1:21" ht="21" x14ac:dyDescent="0.25">
      <c r="A51" s="3" t="s">
        <v>214</v>
      </c>
      <c r="C51" s="4">
        <v>0</v>
      </c>
      <c r="D51" s="2"/>
      <c r="E51" s="4">
        <v>0</v>
      </c>
      <c r="F51" s="2"/>
      <c r="G51" s="4">
        <v>0</v>
      </c>
      <c r="H51" s="2"/>
      <c r="I51" s="4">
        <v>0</v>
      </c>
      <c r="K51" s="4" t="s">
        <v>175</v>
      </c>
      <c r="M51" s="4">
        <v>0</v>
      </c>
      <c r="O51" s="4">
        <v>0</v>
      </c>
      <c r="Q51" s="4">
        <v>80127112</v>
      </c>
      <c r="R51" s="3"/>
      <c r="S51" s="2">
        <v>80127112</v>
      </c>
      <c r="T51" s="4"/>
      <c r="U51" s="2" t="s">
        <v>249</v>
      </c>
    </row>
    <row r="52" spans="1:21" ht="21" x14ac:dyDescent="0.25">
      <c r="A52" s="3" t="s">
        <v>106</v>
      </c>
      <c r="C52" s="4">
        <v>0</v>
      </c>
      <c r="D52" s="2"/>
      <c r="E52" s="4">
        <v>0</v>
      </c>
      <c r="F52" s="2"/>
      <c r="G52" s="4">
        <v>0</v>
      </c>
      <c r="H52" s="2"/>
      <c r="I52" s="4">
        <v>0</v>
      </c>
      <c r="K52" s="4" t="s">
        <v>175</v>
      </c>
      <c r="M52" s="4">
        <v>0</v>
      </c>
      <c r="O52" s="4">
        <v>0</v>
      </c>
      <c r="Q52" s="4">
        <v>9593675197</v>
      </c>
      <c r="R52" s="3"/>
      <c r="S52" s="2">
        <v>9593675197</v>
      </c>
      <c r="T52" s="4"/>
      <c r="U52" s="2" t="s">
        <v>342</v>
      </c>
    </row>
    <row r="53" spans="1:21" ht="21" x14ac:dyDescent="0.25">
      <c r="A53" s="3" t="s">
        <v>121</v>
      </c>
      <c r="C53" s="4">
        <v>0</v>
      </c>
      <c r="D53" s="2"/>
      <c r="E53" s="4">
        <v>0</v>
      </c>
      <c r="F53" s="2"/>
      <c r="G53" s="4">
        <v>0</v>
      </c>
      <c r="H53" s="2"/>
      <c r="I53" s="4">
        <v>0</v>
      </c>
      <c r="K53" s="4" t="s">
        <v>175</v>
      </c>
      <c r="M53" s="4">
        <v>0</v>
      </c>
      <c r="O53" s="4">
        <v>0</v>
      </c>
      <c r="Q53" s="4">
        <v>12323104</v>
      </c>
      <c r="R53" s="3"/>
      <c r="S53" s="2">
        <v>12323104</v>
      </c>
      <c r="T53" s="4"/>
      <c r="U53" s="2" t="s">
        <v>187</v>
      </c>
    </row>
    <row r="54" spans="1:21" ht="21" x14ac:dyDescent="0.25">
      <c r="A54" s="3" t="s">
        <v>204</v>
      </c>
      <c r="C54" s="4">
        <v>0</v>
      </c>
      <c r="D54" s="2"/>
      <c r="E54" s="4">
        <v>0</v>
      </c>
      <c r="F54" s="2"/>
      <c r="G54" s="4">
        <v>0</v>
      </c>
      <c r="H54" s="2"/>
      <c r="I54" s="4">
        <v>0</v>
      </c>
      <c r="K54" s="4" t="s">
        <v>175</v>
      </c>
      <c r="M54" s="4">
        <v>0</v>
      </c>
      <c r="O54" s="4">
        <v>0</v>
      </c>
      <c r="Q54" s="4">
        <v>-366357838</v>
      </c>
      <c r="R54" s="3"/>
      <c r="S54" s="2">
        <v>-366357838</v>
      </c>
      <c r="T54" s="4"/>
      <c r="U54" s="2" t="s">
        <v>343</v>
      </c>
    </row>
    <row r="55" spans="1:21" ht="21" x14ac:dyDescent="0.25">
      <c r="A55" s="3" t="s">
        <v>235</v>
      </c>
      <c r="C55" s="4">
        <v>0</v>
      </c>
      <c r="D55" s="2"/>
      <c r="E55" s="4">
        <v>0</v>
      </c>
      <c r="F55" s="2"/>
      <c r="G55" s="4">
        <v>0</v>
      </c>
      <c r="H55" s="2"/>
      <c r="I55" s="4">
        <v>0</v>
      </c>
      <c r="K55" s="4" t="s">
        <v>175</v>
      </c>
      <c r="M55" s="4">
        <v>0</v>
      </c>
      <c r="O55" s="4">
        <v>0</v>
      </c>
      <c r="Q55" s="4">
        <v>1827403825</v>
      </c>
      <c r="R55" s="3"/>
      <c r="S55" s="2">
        <v>1827403825</v>
      </c>
      <c r="T55" s="4"/>
      <c r="U55" s="2" t="s">
        <v>344</v>
      </c>
    </row>
    <row r="56" spans="1:21" ht="21" x14ac:dyDescent="0.25">
      <c r="A56" s="3" t="s">
        <v>236</v>
      </c>
      <c r="C56" s="4">
        <v>0</v>
      </c>
      <c r="D56" s="2"/>
      <c r="E56" s="4">
        <v>0</v>
      </c>
      <c r="F56" s="2"/>
      <c r="G56" s="4">
        <v>0</v>
      </c>
      <c r="H56" s="2"/>
      <c r="I56" s="4">
        <v>0</v>
      </c>
      <c r="K56" s="4" t="s">
        <v>175</v>
      </c>
      <c r="M56" s="4">
        <v>0</v>
      </c>
      <c r="O56" s="4">
        <v>0</v>
      </c>
      <c r="Q56" s="4">
        <v>4067968112</v>
      </c>
      <c r="R56" s="3"/>
      <c r="S56" s="2">
        <v>4067968112</v>
      </c>
      <c r="T56" s="4"/>
      <c r="U56" s="2" t="s">
        <v>345</v>
      </c>
    </row>
    <row r="57" spans="1:21" ht="21" x14ac:dyDescent="0.25">
      <c r="A57" s="3" t="s">
        <v>231</v>
      </c>
      <c r="C57" s="4">
        <v>0</v>
      </c>
      <c r="D57" s="2"/>
      <c r="E57" s="4">
        <v>0</v>
      </c>
      <c r="F57" s="2"/>
      <c r="G57" s="4">
        <v>0</v>
      </c>
      <c r="H57" s="2"/>
      <c r="I57" s="4">
        <v>0</v>
      </c>
      <c r="K57" s="4" t="s">
        <v>175</v>
      </c>
      <c r="M57" s="4">
        <v>164727640</v>
      </c>
      <c r="O57" s="4">
        <v>0</v>
      </c>
      <c r="Q57" s="4">
        <v>956284298</v>
      </c>
      <c r="R57" s="3"/>
      <c r="S57" s="2">
        <v>1121011938</v>
      </c>
      <c r="T57" s="4"/>
      <c r="U57" s="2" t="s">
        <v>269</v>
      </c>
    </row>
    <row r="58" spans="1:21" ht="21" x14ac:dyDescent="0.25">
      <c r="A58" s="3" t="s">
        <v>119</v>
      </c>
      <c r="C58" s="4">
        <v>0</v>
      </c>
      <c r="D58" s="2"/>
      <c r="E58" s="4">
        <v>2305624528</v>
      </c>
      <c r="F58" s="2"/>
      <c r="G58" s="4">
        <v>0</v>
      </c>
      <c r="H58" s="2"/>
      <c r="I58" s="4">
        <v>2305624528</v>
      </c>
      <c r="K58" s="4" t="s">
        <v>346</v>
      </c>
      <c r="M58" s="4">
        <v>0</v>
      </c>
      <c r="O58" s="4">
        <v>2305624528</v>
      </c>
      <c r="Q58" s="4">
        <v>-5294494439</v>
      </c>
      <c r="R58" s="3"/>
      <c r="S58" s="2">
        <v>-2988869911</v>
      </c>
      <c r="T58" s="4"/>
      <c r="U58" s="2" t="s">
        <v>268</v>
      </c>
    </row>
    <row r="59" spans="1:21" ht="21" x14ac:dyDescent="0.25">
      <c r="A59" s="3" t="s">
        <v>105</v>
      </c>
      <c r="C59" s="4">
        <v>0</v>
      </c>
      <c r="D59" s="2"/>
      <c r="E59" s="4">
        <v>222667200</v>
      </c>
      <c r="F59" s="2"/>
      <c r="G59" s="4">
        <v>0</v>
      </c>
      <c r="H59" s="2"/>
      <c r="I59" s="4">
        <v>222667200</v>
      </c>
      <c r="K59" s="4" t="s">
        <v>347</v>
      </c>
      <c r="M59" s="4">
        <v>0</v>
      </c>
      <c r="O59" s="4">
        <v>-1368884215</v>
      </c>
      <c r="Q59" s="4">
        <v>3844021360</v>
      </c>
      <c r="R59" s="3"/>
      <c r="S59" s="2">
        <v>2475137145</v>
      </c>
      <c r="T59" s="4"/>
      <c r="U59" s="2" t="s">
        <v>272</v>
      </c>
    </row>
    <row r="60" spans="1:21" ht="21" x14ac:dyDescent="0.25">
      <c r="A60" s="3" t="s">
        <v>131</v>
      </c>
      <c r="C60" s="4">
        <v>0</v>
      </c>
      <c r="D60" s="2"/>
      <c r="E60" s="4">
        <v>2768634464</v>
      </c>
      <c r="F60" s="2"/>
      <c r="G60" s="4">
        <v>0</v>
      </c>
      <c r="H60" s="2"/>
      <c r="I60" s="4">
        <v>2768634464</v>
      </c>
      <c r="K60" s="4" t="s">
        <v>348</v>
      </c>
      <c r="M60" s="4">
        <v>0</v>
      </c>
      <c r="O60" s="4">
        <v>3105290911</v>
      </c>
      <c r="Q60" s="4">
        <v>-749920201</v>
      </c>
      <c r="R60" s="3"/>
      <c r="S60" s="2">
        <v>2355370710</v>
      </c>
      <c r="T60" s="4"/>
      <c r="U60" s="2" t="s">
        <v>349</v>
      </c>
    </row>
    <row r="61" spans="1:21" ht="21" x14ac:dyDescent="0.25">
      <c r="A61" s="3" t="s">
        <v>163</v>
      </c>
      <c r="C61" s="4">
        <v>0</v>
      </c>
      <c r="D61" s="2"/>
      <c r="E61" s="4">
        <v>0</v>
      </c>
      <c r="F61" s="2"/>
      <c r="G61" s="4">
        <v>0</v>
      </c>
      <c r="H61" s="2"/>
      <c r="I61" s="4">
        <v>0</v>
      </c>
      <c r="K61" s="4" t="s">
        <v>175</v>
      </c>
      <c r="M61" s="4">
        <v>0</v>
      </c>
      <c r="O61" s="4">
        <v>0</v>
      </c>
      <c r="Q61" s="4">
        <v>4656596737</v>
      </c>
      <c r="R61" s="3"/>
      <c r="S61" s="2">
        <v>4656596737</v>
      </c>
      <c r="T61" s="4"/>
      <c r="U61" s="2" t="s">
        <v>350</v>
      </c>
    </row>
    <row r="62" spans="1:21" ht="21" x14ac:dyDescent="0.25">
      <c r="A62" s="3" t="s">
        <v>176</v>
      </c>
      <c r="C62" s="4">
        <v>0</v>
      </c>
      <c r="D62" s="2"/>
      <c r="E62" s="4">
        <v>0</v>
      </c>
      <c r="F62" s="2"/>
      <c r="G62" s="4">
        <v>0</v>
      </c>
      <c r="H62" s="2"/>
      <c r="I62" s="4">
        <v>0</v>
      </c>
      <c r="K62" s="4" t="s">
        <v>175</v>
      </c>
      <c r="M62" s="4">
        <v>418000000</v>
      </c>
      <c r="O62" s="4">
        <v>0</v>
      </c>
      <c r="Q62" s="4">
        <v>-12255813824</v>
      </c>
      <c r="R62" s="3"/>
      <c r="S62" s="2">
        <v>-11837813824</v>
      </c>
      <c r="T62" s="4"/>
      <c r="U62" s="2" t="s">
        <v>351</v>
      </c>
    </row>
    <row r="63" spans="1:21" ht="21" x14ac:dyDescent="0.25">
      <c r="A63" s="3" t="s">
        <v>150</v>
      </c>
      <c r="C63" s="4">
        <v>0</v>
      </c>
      <c r="D63" s="2"/>
      <c r="E63" s="4">
        <v>0</v>
      </c>
      <c r="F63" s="2"/>
      <c r="G63" s="4">
        <v>0</v>
      </c>
      <c r="H63" s="2"/>
      <c r="I63" s="4">
        <v>0</v>
      </c>
      <c r="K63" s="4" t="s">
        <v>175</v>
      </c>
      <c r="M63" s="4">
        <v>0</v>
      </c>
      <c r="O63" s="4">
        <v>0</v>
      </c>
      <c r="Q63" s="4">
        <v>-430377405</v>
      </c>
      <c r="R63" s="3"/>
      <c r="S63" s="2">
        <v>-430377405</v>
      </c>
      <c r="T63" s="4"/>
      <c r="U63" s="2" t="s">
        <v>352</v>
      </c>
    </row>
    <row r="64" spans="1:21" ht="21" x14ac:dyDescent="0.25">
      <c r="A64" s="3" t="s">
        <v>164</v>
      </c>
      <c r="C64" s="4">
        <v>0</v>
      </c>
      <c r="D64" s="2"/>
      <c r="E64" s="4">
        <v>0</v>
      </c>
      <c r="F64" s="2"/>
      <c r="G64" s="4">
        <v>0</v>
      </c>
      <c r="H64" s="2"/>
      <c r="I64" s="4">
        <v>0</v>
      </c>
      <c r="K64" s="4" t="s">
        <v>175</v>
      </c>
      <c r="M64" s="4">
        <v>0</v>
      </c>
      <c r="O64" s="4">
        <v>0</v>
      </c>
      <c r="Q64" s="4">
        <v>7039610130</v>
      </c>
      <c r="R64" s="3"/>
      <c r="S64" s="2">
        <v>7039610130</v>
      </c>
      <c r="T64" s="4"/>
      <c r="U64" s="2" t="s">
        <v>260</v>
      </c>
    </row>
    <row r="65" spans="1:21" ht="21" x14ac:dyDescent="0.25">
      <c r="A65" s="3" t="s">
        <v>197</v>
      </c>
      <c r="C65" s="4">
        <v>0</v>
      </c>
      <c r="D65" s="2"/>
      <c r="E65" s="4">
        <v>0</v>
      </c>
      <c r="F65" s="2"/>
      <c r="G65" s="4">
        <v>0</v>
      </c>
      <c r="H65" s="2"/>
      <c r="I65" s="4">
        <v>0</v>
      </c>
      <c r="K65" s="4" t="s">
        <v>175</v>
      </c>
      <c r="M65" s="4">
        <v>0</v>
      </c>
      <c r="O65" s="4">
        <v>0</v>
      </c>
      <c r="Q65" s="4">
        <v>-7465201226</v>
      </c>
      <c r="R65" s="3"/>
      <c r="S65" s="2">
        <v>-7465201226</v>
      </c>
      <c r="T65" s="4"/>
      <c r="U65" s="2" t="s">
        <v>335</v>
      </c>
    </row>
    <row r="66" spans="1:21" ht="21" x14ac:dyDescent="0.25">
      <c r="A66" s="3" t="s">
        <v>156</v>
      </c>
      <c r="C66" s="4">
        <v>0</v>
      </c>
      <c r="D66" s="2"/>
      <c r="E66" s="4">
        <v>0</v>
      </c>
      <c r="F66" s="2"/>
      <c r="G66" s="4">
        <v>0</v>
      </c>
      <c r="H66" s="2"/>
      <c r="I66" s="4">
        <v>0</v>
      </c>
      <c r="K66" s="4" t="s">
        <v>175</v>
      </c>
      <c r="M66" s="4">
        <v>12672000</v>
      </c>
      <c r="O66" s="4">
        <v>0</v>
      </c>
      <c r="Q66" s="4">
        <v>506155222</v>
      </c>
      <c r="R66" s="3"/>
      <c r="S66" s="2">
        <v>518827222</v>
      </c>
      <c r="T66" s="4"/>
      <c r="U66" s="2" t="s">
        <v>353</v>
      </c>
    </row>
    <row r="67" spans="1:21" ht="21" x14ac:dyDescent="0.25">
      <c r="A67" s="3" t="s">
        <v>230</v>
      </c>
      <c r="C67" s="4">
        <v>0</v>
      </c>
      <c r="D67" s="2"/>
      <c r="E67" s="4">
        <v>0</v>
      </c>
      <c r="F67" s="2"/>
      <c r="G67" s="4">
        <v>0</v>
      </c>
      <c r="H67" s="2"/>
      <c r="I67" s="4">
        <v>0</v>
      </c>
      <c r="K67" s="4" t="s">
        <v>175</v>
      </c>
      <c r="M67" s="4">
        <v>9320000000</v>
      </c>
      <c r="O67" s="4">
        <v>0</v>
      </c>
      <c r="Q67" s="4">
        <v>-3462855678</v>
      </c>
      <c r="R67" s="3"/>
      <c r="S67" s="2">
        <v>5857144322</v>
      </c>
      <c r="T67" s="4"/>
      <c r="U67" s="2" t="s">
        <v>354</v>
      </c>
    </row>
    <row r="68" spans="1:21" ht="21" x14ac:dyDescent="0.25">
      <c r="A68" s="3" t="s">
        <v>198</v>
      </c>
      <c r="C68" s="4">
        <v>0</v>
      </c>
      <c r="D68" s="2"/>
      <c r="E68" s="4">
        <v>0</v>
      </c>
      <c r="F68" s="2"/>
      <c r="G68" s="4">
        <v>0</v>
      </c>
      <c r="H68" s="2"/>
      <c r="I68" s="4">
        <v>0</v>
      </c>
      <c r="K68" s="4" t="s">
        <v>175</v>
      </c>
      <c r="M68" s="4">
        <v>0</v>
      </c>
      <c r="O68" s="4">
        <v>0</v>
      </c>
      <c r="Q68" s="4">
        <v>10794713426</v>
      </c>
      <c r="R68" s="3"/>
      <c r="S68" s="2">
        <v>10794713426</v>
      </c>
      <c r="T68" s="4"/>
      <c r="U68" s="2" t="s">
        <v>355</v>
      </c>
    </row>
    <row r="69" spans="1:21" ht="21" x14ac:dyDescent="0.25">
      <c r="A69" s="3" t="s">
        <v>122</v>
      </c>
      <c r="C69" s="4">
        <v>0</v>
      </c>
      <c r="D69" s="2"/>
      <c r="E69" s="4">
        <v>0</v>
      </c>
      <c r="F69" s="2"/>
      <c r="G69" s="4">
        <v>0</v>
      </c>
      <c r="H69" s="2"/>
      <c r="I69" s="4">
        <v>0</v>
      </c>
      <c r="K69" s="4" t="s">
        <v>175</v>
      </c>
      <c r="M69" s="4">
        <v>0</v>
      </c>
      <c r="O69" s="4">
        <v>0</v>
      </c>
      <c r="Q69" s="4">
        <v>6242271150</v>
      </c>
      <c r="R69" s="3"/>
      <c r="S69" s="2">
        <v>6242271150</v>
      </c>
      <c r="T69" s="4"/>
      <c r="U69" s="2" t="s">
        <v>356</v>
      </c>
    </row>
    <row r="70" spans="1:21" ht="21" x14ac:dyDescent="0.25">
      <c r="A70" s="3" t="s">
        <v>182</v>
      </c>
      <c r="C70" s="4">
        <v>0</v>
      </c>
      <c r="D70" s="2"/>
      <c r="E70" s="4">
        <v>0</v>
      </c>
      <c r="F70" s="2"/>
      <c r="G70" s="4">
        <v>0</v>
      </c>
      <c r="H70" s="2"/>
      <c r="I70" s="4">
        <v>0</v>
      </c>
      <c r="K70" s="4" t="s">
        <v>175</v>
      </c>
      <c r="M70" s="4">
        <v>0</v>
      </c>
      <c r="O70" s="4">
        <v>0</v>
      </c>
      <c r="Q70" s="4">
        <v>-21971054365</v>
      </c>
      <c r="R70" s="3"/>
      <c r="S70" s="2">
        <v>-21971054365</v>
      </c>
      <c r="T70" s="4"/>
      <c r="U70" s="2" t="s">
        <v>357</v>
      </c>
    </row>
    <row r="71" spans="1:21" ht="21" x14ac:dyDescent="0.25">
      <c r="A71" s="3" t="s">
        <v>247</v>
      </c>
      <c r="C71" s="4">
        <v>0</v>
      </c>
      <c r="D71" s="2"/>
      <c r="E71" s="4">
        <v>0</v>
      </c>
      <c r="F71" s="2"/>
      <c r="G71" s="4">
        <v>0</v>
      </c>
      <c r="H71" s="2"/>
      <c r="I71" s="4">
        <v>0</v>
      </c>
      <c r="K71" s="4" t="s">
        <v>175</v>
      </c>
      <c r="M71" s="4">
        <v>0</v>
      </c>
      <c r="O71" s="4">
        <v>0</v>
      </c>
      <c r="Q71" s="4">
        <v>857305513</v>
      </c>
      <c r="R71" s="3"/>
      <c r="S71" s="2">
        <v>857305513</v>
      </c>
      <c r="T71" s="4"/>
      <c r="U71" s="2" t="s">
        <v>358</v>
      </c>
    </row>
    <row r="72" spans="1:21" ht="21" x14ac:dyDescent="0.25">
      <c r="A72" s="3" t="s">
        <v>115</v>
      </c>
      <c r="C72" s="4">
        <v>0</v>
      </c>
      <c r="D72" s="2"/>
      <c r="E72" s="4">
        <v>0</v>
      </c>
      <c r="F72" s="2"/>
      <c r="G72" s="4">
        <v>0</v>
      </c>
      <c r="H72" s="2"/>
      <c r="I72" s="4">
        <v>0</v>
      </c>
      <c r="K72" s="4" t="s">
        <v>175</v>
      </c>
      <c r="M72" s="4">
        <v>0</v>
      </c>
      <c r="O72" s="4">
        <v>0</v>
      </c>
      <c r="Q72" s="4">
        <v>2052446956</v>
      </c>
      <c r="R72" s="3"/>
      <c r="S72" s="2">
        <v>2052446956</v>
      </c>
      <c r="T72" s="4"/>
      <c r="U72" s="2" t="s">
        <v>359</v>
      </c>
    </row>
    <row r="73" spans="1:21" ht="21" x14ac:dyDescent="0.25">
      <c r="A73" s="3" t="s">
        <v>181</v>
      </c>
      <c r="C73" s="4">
        <v>0</v>
      </c>
      <c r="D73" s="2"/>
      <c r="E73" s="4">
        <v>0</v>
      </c>
      <c r="F73" s="2"/>
      <c r="G73" s="4">
        <v>0</v>
      </c>
      <c r="H73" s="2"/>
      <c r="I73" s="4">
        <v>0</v>
      </c>
      <c r="K73" s="4" t="s">
        <v>175</v>
      </c>
      <c r="M73" s="4">
        <v>0</v>
      </c>
      <c r="O73" s="4">
        <v>0</v>
      </c>
      <c r="Q73" s="4">
        <v>-6956717777</v>
      </c>
      <c r="R73" s="3"/>
      <c r="S73" s="2">
        <v>-6956717777</v>
      </c>
      <c r="T73" s="4"/>
      <c r="U73" s="2" t="s">
        <v>360</v>
      </c>
    </row>
    <row r="74" spans="1:21" ht="21" x14ac:dyDescent="0.25">
      <c r="A74" s="3" t="s">
        <v>138</v>
      </c>
      <c r="C74" s="4">
        <v>0</v>
      </c>
      <c r="D74" s="2"/>
      <c r="E74" s="4">
        <v>0</v>
      </c>
      <c r="F74" s="2"/>
      <c r="G74" s="4">
        <v>0</v>
      </c>
      <c r="H74" s="2"/>
      <c r="I74" s="4">
        <v>0</v>
      </c>
      <c r="K74" s="4" t="s">
        <v>175</v>
      </c>
      <c r="M74" s="4">
        <v>0</v>
      </c>
      <c r="O74" s="4">
        <v>0</v>
      </c>
      <c r="Q74" s="4">
        <v>-186707305</v>
      </c>
      <c r="R74" s="3"/>
      <c r="S74" s="2">
        <v>-186707305</v>
      </c>
      <c r="T74" s="4"/>
      <c r="U74" s="2" t="s">
        <v>207</v>
      </c>
    </row>
    <row r="75" spans="1:21" ht="21" x14ac:dyDescent="0.25">
      <c r="A75" s="3" t="s">
        <v>130</v>
      </c>
      <c r="C75" s="4">
        <v>0</v>
      </c>
      <c r="D75" s="2"/>
      <c r="E75" s="4">
        <v>616311000</v>
      </c>
      <c r="F75" s="2"/>
      <c r="G75" s="4">
        <v>0</v>
      </c>
      <c r="H75" s="2"/>
      <c r="I75" s="4">
        <v>616311000</v>
      </c>
      <c r="K75" s="4" t="s">
        <v>361</v>
      </c>
      <c r="M75" s="4">
        <v>0</v>
      </c>
      <c r="O75" s="4">
        <v>-1366927334</v>
      </c>
      <c r="Q75" s="4">
        <v>14435008738</v>
      </c>
      <c r="R75" s="3"/>
      <c r="S75" s="2">
        <v>13068081404</v>
      </c>
      <c r="T75" s="4"/>
      <c r="U75" s="2" t="s">
        <v>362</v>
      </c>
    </row>
    <row r="76" spans="1:21" ht="21" x14ac:dyDescent="0.25">
      <c r="A76" s="3" t="s">
        <v>133</v>
      </c>
      <c r="C76" s="4">
        <v>0</v>
      </c>
      <c r="D76" s="2"/>
      <c r="E76" s="4">
        <v>0</v>
      </c>
      <c r="F76" s="2"/>
      <c r="G76" s="4">
        <v>0</v>
      </c>
      <c r="H76" s="2"/>
      <c r="I76" s="4">
        <v>0</v>
      </c>
      <c r="K76" s="4" t="s">
        <v>175</v>
      </c>
      <c r="M76" s="4">
        <v>0</v>
      </c>
      <c r="O76" s="4">
        <v>0</v>
      </c>
      <c r="Q76" s="4">
        <v>9266188864</v>
      </c>
      <c r="R76" s="3"/>
      <c r="S76" s="2">
        <v>9266188864</v>
      </c>
      <c r="T76" s="4"/>
      <c r="U76" s="2" t="s">
        <v>363</v>
      </c>
    </row>
    <row r="77" spans="1:21" ht="21" x14ac:dyDescent="0.25">
      <c r="A77" s="3" t="s">
        <v>118</v>
      </c>
      <c r="C77" s="4">
        <v>0</v>
      </c>
      <c r="D77" s="2"/>
      <c r="E77" s="4">
        <v>0</v>
      </c>
      <c r="F77" s="2"/>
      <c r="G77" s="4">
        <v>0</v>
      </c>
      <c r="H77" s="2"/>
      <c r="I77" s="4">
        <v>0</v>
      </c>
      <c r="K77" s="4" t="s">
        <v>175</v>
      </c>
      <c r="M77" s="4">
        <v>0</v>
      </c>
      <c r="O77" s="4">
        <v>0</v>
      </c>
      <c r="Q77" s="4">
        <v>3439234116</v>
      </c>
      <c r="R77" s="3"/>
      <c r="S77" s="2">
        <v>3439234116</v>
      </c>
      <c r="T77" s="4"/>
      <c r="U77" s="2" t="s">
        <v>364</v>
      </c>
    </row>
    <row r="78" spans="1:21" ht="21" x14ac:dyDescent="0.25">
      <c r="A78" s="3" t="s">
        <v>114</v>
      </c>
      <c r="C78" s="4">
        <v>0</v>
      </c>
      <c r="D78" s="2"/>
      <c r="E78" s="4">
        <v>0</v>
      </c>
      <c r="F78" s="2"/>
      <c r="G78" s="4">
        <v>0</v>
      </c>
      <c r="H78" s="2"/>
      <c r="I78" s="4">
        <v>0</v>
      </c>
      <c r="K78" s="4" t="s">
        <v>175</v>
      </c>
      <c r="M78" s="4">
        <v>0</v>
      </c>
      <c r="O78" s="4">
        <v>0</v>
      </c>
      <c r="Q78" s="4">
        <v>2566719287</v>
      </c>
      <c r="R78" s="3"/>
      <c r="S78" s="2">
        <v>2566719287</v>
      </c>
      <c r="T78" s="4"/>
      <c r="U78" s="2" t="s">
        <v>365</v>
      </c>
    </row>
    <row r="79" spans="1:21" ht="21" x14ac:dyDescent="0.25">
      <c r="A79" s="3" t="s">
        <v>172</v>
      </c>
      <c r="C79" s="4">
        <v>0</v>
      </c>
      <c r="D79" s="2"/>
      <c r="E79" s="4">
        <v>0</v>
      </c>
      <c r="F79" s="2"/>
      <c r="G79" s="4">
        <v>0</v>
      </c>
      <c r="H79" s="2"/>
      <c r="I79" s="4">
        <v>0</v>
      </c>
      <c r="K79" s="4" t="s">
        <v>175</v>
      </c>
      <c r="M79" s="4">
        <v>0</v>
      </c>
      <c r="O79" s="4">
        <v>0</v>
      </c>
      <c r="Q79" s="4">
        <v>468250559</v>
      </c>
      <c r="R79" s="3"/>
      <c r="S79" s="2">
        <v>468250559</v>
      </c>
      <c r="T79" s="4"/>
      <c r="U79" s="2" t="s">
        <v>206</v>
      </c>
    </row>
    <row r="80" spans="1:21" ht="21" x14ac:dyDescent="0.25">
      <c r="A80" s="3" t="s">
        <v>173</v>
      </c>
      <c r="C80" s="4">
        <v>0</v>
      </c>
      <c r="D80" s="2"/>
      <c r="E80" s="4">
        <v>0</v>
      </c>
      <c r="F80" s="2"/>
      <c r="G80" s="4">
        <v>0</v>
      </c>
      <c r="H80" s="2"/>
      <c r="I80" s="4">
        <v>0</v>
      </c>
      <c r="K80" s="4" t="s">
        <v>175</v>
      </c>
      <c r="M80" s="4">
        <v>0</v>
      </c>
      <c r="O80" s="4">
        <v>0</v>
      </c>
      <c r="Q80" s="4">
        <v>4886276954</v>
      </c>
      <c r="R80" s="3"/>
      <c r="S80" s="2">
        <v>4886276954</v>
      </c>
      <c r="T80" s="4"/>
      <c r="U80" s="2" t="s">
        <v>366</v>
      </c>
    </row>
    <row r="81" spans="1:21" ht="21" x14ac:dyDescent="0.25">
      <c r="A81" s="3" t="s">
        <v>140</v>
      </c>
      <c r="C81" s="4">
        <v>0</v>
      </c>
      <c r="D81" s="2"/>
      <c r="E81" s="4">
        <v>0</v>
      </c>
      <c r="F81" s="2"/>
      <c r="G81" s="4">
        <v>0</v>
      </c>
      <c r="H81" s="2"/>
      <c r="I81" s="4">
        <v>0</v>
      </c>
      <c r="K81" s="4" t="s">
        <v>175</v>
      </c>
      <c r="M81" s="4">
        <v>360000000</v>
      </c>
      <c r="O81" s="4">
        <v>0</v>
      </c>
      <c r="Q81" s="4">
        <v>11888432676</v>
      </c>
      <c r="R81" s="3"/>
      <c r="S81" s="2">
        <v>12248432676</v>
      </c>
      <c r="T81" s="4"/>
      <c r="U81" s="2" t="s">
        <v>367</v>
      </c>
    </row>
    <row r="82" spans="1:21" ht="21" x14ac:dyDescent="0.25">
      <c r="A82" s="3" t="s">
        <v>137</v>
      </c>
      <c r="C82" s="4">
        <v>0</v>
      </c>
      <c r="D82" s="2"/>
      <c r="E82" s="4">
        <v>0</v>
      </c>
      <c r="F82" s="2"/>
      <c r="G82" s="4">
        <v>0</v>
      </c>
      <c r="H82" s="2"/>
      <c r="I82" s="4">
        <v>0</v>
      </c>
      <c r="K82" s="4" t="s">
        <v>175</v>
      </c>
      <c r="M82" s="4">
        <v>0</v>
      </c>
      <c r="O82" s="4">
        <v>0</v>
      </c>
      <c r="Q82" s="4">
        <v>992647245</v>
      </c>
      <c r="R82" s="3"/>
      <c r="S82" s="2">
        <v>992647245</v>
      </c>
      <c r="T82" s="4"/>
      <c r="U82" s="2" t="s">
        <v>368</v>
      </c>
    </row>
    <row r="83" spans="1:21" ht="21" x14ac:dyDescent="0.25">
      <c r="A83" s="3" t="s">
        <v>229</v>
      </c>
      <c r="C83" s="4">
        <v>0</v>
      </c>
      <c r="D83" s="2"/>
      <c r="E83" s="4">
        <v>0</v>
      </c>
      <c r="F83" s="2"/>
      <c r="G83" s="4">
        <v>0</v>
      </c>
      <c r="H83" s="2"/>
      <c r="I83" s="4">
        <v>0</v>
      </c>
      <c r="K83" s="4" t="s">
        <v>175</v>
      </c>
      <c r="M83" s="4">
        <v>290605000</v>
      </c>
      <c r="O83" s="4">
        <v>0</v>
      </c>
      <c r="Q83" s="4">
        <v>1792950527</v>
      </c>
      <c r="R83" s="3"/>
      <c r="S83" s="2">
        <v>2083555527</v>
      </c>
      <c r="T83" s="4"/>
      <c r="U83" s="2" t="s">
        <v>369</v>
      </c>
    </row>
    <row r="84" spans="1:21" ht="21" x14ac:dyDescent="0.25">
      <c r="A84" s="3" t="s">
        <v>180</v>
      </c>
      <c r="C84" s="4">
        <v>0</v>
      </c>
      <c r="D84" s="2"/>
      <c r="E84" s="4">
        <v>0</v>
      </c>
      <c r="F84" s="2"/>
      <c r="G84" s="4">
        <v>0</v>
      </c>
      <c r="H84" s="2"/>
      <c r="I84" s="4">
        <v>0</v>
      </c>
      <c r="K84" s="4" t="s">
        <v>175</v>
      </c>
      <c r="M84" s="4">
        <v>744932700</v>
      </c>
      <c r="O84" s="4">
        <v>0</v>
      </c>
      <c r="Q84" s="4">
        <v>-2924591454</v>
      </c>
      <c r="R84" s="3"/>
      <c r="S84" s="2">
        <v>-2179658754</v>
      </c>
      <c r="T84" s="4"/>
      <c r="U84" s="2" t="s">
        <v>370</v>
      </c>
    </row>
    <row r="85" spans="1:21" ht="21" x14ac:dyDescent="0.25">
      <c r="A85" s="3" t="s">
        <v>146</v>
      </c>
      <c r="C85" s="4">
        <v>0</v>
      </c>
      <c r="D85" s="2"/>
      <c r="E85" s="4">
        <v>0</v>
      </c>
      <c r="F85" s="2"/>
      <c r="G85" s="4">
        <v>0</v>
      </c>
      <c r="H85" s="2"/>
      <c r="I85" s="4">
        <v>0</v>
      </c>
      <c r="K85" s="4" t="s">
        <v>175</v>
      </c>
      <c r="M85" s="4">
        <v>0</v>
      </c>
      <c r="O85" s="4">
        <v>0</v>
      </c>
      <c r="Q85" s="4">
        <v>19066740253</v>
      </c>
      <c r="R85" s="3"/>
      <c r="S85" s="2">
        <v>19066740253</v>
      </c>
      <c r="T85" s="4"/>
      <c r="U85" s="2" t="s">
        <v>371</v>
      </c>
    </row>
    <row r="86" spans="1:21" ht="21" x14ac:dyDescent="0.25">
      <c r="A86" s="3" t="s">
        <v>127</v>
      </c>
      <c r="C86" s="4">
        <v>0</v>
      </c>
      <c r="D86" s="2"/>
      <c r="E86" s="4">
        <v>0</v>
      </c>
      <c r="F86" s="2"/>
      <c r="G86" s="4">
        <v>0</v>
      </c>
      <c r="H86" s="2"/>
      <c r="I86" s="4">
        <v>0</v>
      </c>
      <c r="K86" s="4" t="s">
        <v>175</v>
      </c>
      <c r="M86" s="4">
        <v>0</v>
      </c>
      <c r="O86" s="4">
        <v>0</v>
      </c>
      <c r="Q86" s="4">
        <v>6210176495</v>
      </c>
      <c r="R86" s="3"/>
      <c r="S86" s="2">
        <v>6210176495</v>
      </c>
      <c r="T86" s="4"/>
      <c r="U86" s="2" t="s">
        <v>372</v>
      </c>
    </row>
    <row r="87" spans="1:21" ht="21" x14ac:dyDescent="0.25">
      <c r="A87" s="3" t="s">
        <v>136</v>
      </c>
      <c r="C87" s="4">
        <v>0</v>
      </c>
      <c r="D87" s="2"/>
      <c r="E87" s="4">
        <v>0</v>
      </c>
      <c r="F87" s="2"/>
      <c r="G87" s="4">
        <v>0</v>
      </c>
      <c r="H87" s="2"/>
      <c r="I87" s="4">
        <v>0</v>
      </c>
      <c r="K87" s="4" t="s">
        <v>175</v>
      </c>
      <c r="M87" s="4">
        <v>742500000</v>
      </c>
      <c r="O87" s="4">
        <v>0</v>
      </c>
      <c r="Q87" s="4">
        <v>3647056009</v>
      </c>
      <c r="R87" s="3"/>
      <c r="S87" s="2">
        <v>4389556009</v>
      </c>
      <c r="T87" s="4"/>
      <c r="U87" s="2" t="s">
        <v>273</v>
      </c>
    </row>
    <row r="88" spans="1:21" ht="21" x14ac:dyDescent="0.25">
      <c r="A88" s="3" t="s">
        <v>218</v>
      </c>
      <c r="C88" s="4">
        <v>0</v>
      </c>
      <c r="D88" s="2"/>
      <c r="E88" s="4">
        <v>0</v>
      </c>
      <c r="F88" s="2"/>
      <c r="G88" s="4">
        <v>0</v>
      </c>
      <c r="H88" s="2"/>
      <c r="I88" s="4">
        <v>0</v>
      </c>
      <c r="K88" s="4" t="s">
        <v>175</v>
      </c>
      <c r="M88" s="4">
        <v>0</v>
      </c>
      <c r="O88" s="4">
        <v>0</v>
      </c>
      <c r="Q88" s="4">
        <v>3741023691</v>
      </c>
      <c r="R88" s="3"/>
      <c r="S88" s="2">
        <v>3741023691</v>
      </c>
      <c r="T88" s="4"/>
      <c r="U88" s="2" t="s">
        <v>373</v>
      </c>
    </row>
    <row r="89" spans="1:21" ht="21" x14ac:dyDescent="0.25">
      <c r="A89" s="3" t="s">
        <v>227</v>
      </c>
      <c r="C89" s="4">
        <v>0</v>
      </c>
      <c r="D89" s="2"/>
      <c r="E89" s="4">
        <v>0</v>
      </c>
      <c r="F89" s="2"/>
      <c r="G89" s="4">
        <v>0</v>
      </c>
      <c r="H89" s="2"/>
      <c r="I89" s="4">
        <v>0</v>
      </c>
      <c r="K89" s="4" t="s">
        <v>175</v>
      </c>
      <c r="M89" s="4">
        <v>0</v>
      </c>
      <c r="O89" s="4">
        <v>0</v>
      </c>
      <c r="Q89" s="4">
        <v>-84617393</v>
      </c>
      <c r="R89" s="3"/>
      <c r="S89" s="2">
        <v>-84617393</v>
      </c>
      <c r="T89" s="4"/>
      <c r="U89" s="2" t="s">
        <v>219</v>
      </c>
    </row>
    <row r="90" spans="1:21" ht="21" x14ac:dyDescent="0.25">
      <c r="A90" s="3" t="s">
        <v>108</v>
      </c>
      <c r="C90" s="4">
        <v>0</v>
      </c>
      <c r="D90" s="2"/>
      <c r="E90" s="4">
        <v>0</v>
      </c>
      <c r="F90" s="2"/>
      <c r="G90" s="4">
        <v>0</v>
      </c>
      <c r="H90" s="2"/>
      <c r="I90" s="4">
        <v>0</v>
      </c>
      <c r="K90" s="4" t="s">
        <v>175</v>
      </c>
      <c r="M90" s="4">
        <v>1604125000</v>
      </c>
      <c r="O90" s="4">
        <v>0</v>
      </c>
      <c r="Q90" s="4">
        <v>17645291073</v>
      </c>
      <c r="R90" s="3"/>
      <c r="S90" s="2">
        <v>19249416073</v>
      </c>
      <c r="T90" s="4"/>
      <c r="U90" s="2" t="s">
        <v>374</v>
      </c>
    </row>
    <row r="91" spans="1:21" ht="21" x14ac:dyDescent="0.25">
      <c r="A91" s="3" t="s">
        <v>117</v>
      </c>
      <c r="C91" s="4">
        <v>0</v>
      </c>
      <c r="D91" s="2"/>
      <c r="E91" s="4">
        <v>0</v>
      </c>
      <c r="F91" s="2"/>
      <c r="G91" s="4">
        <v>0</v>
      </c>
      <c r="H91" s="2"/>
      <c r="I91" s="4">
        <v>0</v>
      </c>
      <c r="K91" s="4" t="s">
        <v>175</v>
      </c>
      <c r="M91" s="4">
        <v>0</v>
      </c>
      <c r="O91" s="4">
        <v>0</v>
      </c>
      <c r="Q91" s="4">
        <v>4354002374</v>
      </c>
      <c r="R91" s="3"/>
      <c r="S91" s="2">
        <v>4354002374</v>
      </c>
      <c r="T91" s="4"/>
      <c r="U91" s="2" t="s">
        <v>375</v>
      </c>
    </row>
    <row r="92" spans="1:21" ht="21" x14ac:dyDescent="0.25">
      <c r="A92" s="3" t="s">
        <v>170</v>
      </c>
      <c r="C92" s="4">
        <v>0</v>
      </c>
      <c r="D92" s="2"/>
      <c r="E92" s="4">
        <v>0</v>
      </c>
      <c r="F92" s="2"/>
      <c r="G92" s="4">
        <v>0</v>
      </c>
      <c r="H92" s="2"/>
      <c r="I92" s="4">
        <v>0</v>
      </c>
      <c r="K92" s="4" t="s">
        <v>175</v>
      </c>
      <c r="M92" s="4">
        <v>0</v>
      </c>
      <c r="O92" s="4">
        <v>0</v>
      </c>
      <c r="Q92" s="4">
        <v>32567031</v>
      </c>
      <c r="R92" s="3"/>
      <c r="S92" s="2">
        <v>32567031</v>
      </c>
      <c r="T92" s="4"/>
      <c r="U92" s="2" t="s">
        <v>245</v>
      </c>
    </row>
    <row r="93" spans="1:21" ht="21" x14ac:dyDescent="0.25">
      <c r="A93" s="3" t="s">
        <v>126</v>
      </c>
      <c r="C93" s="4">
        <v>0</v>
      </c>
      <c r="D93" s="2"/>
      <c r="E93" s="4">
        <v>0</v>
      </c>
      <c r="F93" s="2"/>
      <c r="G93" s="4">
        <v>0</v>
      </c>
      <c r="H93" s="2"/>
      <c r="I93" s="4">
        <v>0</v>
      </c>
      <c r="K93" s="4" t="s">
        <v>175</v>
      </c>
      <c r="M93" s="4">
        <v>0</v>
      </c>
      <c r="O93" s="4">
        <v>0</v>
      </c>
      <c r="Q93" s="4">
        <v>279588922</v>
      </c>
      <c r="R93" s="3"/>
      <c r="S93" s="2">
        <v>279588922</v>
      </c>
      <c r="T93" s="4"/>
      <c r="U93" s="2" t="s">
        <v>257</v>
      </c>
    </row>
    <row r="94" spans="1:21" ht="21" x14ac:dyDescent="0.25">
      <c r="A94" s="3" t="s">
        <v>171</v>
      </c>
      <c r="C94" s="4">
        <v>0</v>
      </c>
      <c r="D94" s="2"/>
      <c r="E94" s="4">
        <v>0</v>
      </c>
      <c r="F94" s="2"/>
      <c r="G94" s="4">
        <v>0</v>
      </c>
      <c r="H94" s="2"/>
      <c r="I94" s="4">
        <v>0</v>
      </c>
      <c r="K94" s="4" t="s">
        <v>175</v>
      </c>
      <c r="M94" s="4">
        <v>0</v>
      </c>
      <c r="O94" s="4">
        <v>0</v>
      </c>
      <c r="Q94" s="4">
        <v>1615978561</v>
      </c>
      <c r="R94" s="3"/>
      <c r="S94" s="2">
        <v>1615978561</v>
      </c>
      <c r="T94" s="4"/>
      <c r="U94" s="2" t="s">
        <v>376</v>
      </c>
    </row>
    <row r="95" spans="1:21" ht="21" x14ac:dyDescent="0.25">
      <c r="A95" s="3" t="s">
        <v>145</v>
      </c>
      <c r="C95" s="4">
        <v>0</v>
      </c>
      <c r="D95" s="2"/>
      <c r="E95" s="4">
        <v>0</v>
      </c>
      <c r="F95" s="2"/>
      <c r="G95" s="4">
        <v>0</v>
      </c>
      <c r="H95" s="2"/>
      <c r="I95" s="4">
        <v>0</v>
      </c>
      <c r="K95" s="4" t="s">
        <v>175</v>
      </c>
      <c r="M95" s="4">
        <v>70000000</v>
      </c>
      <c r="O95" s="4">
        <v>0</v>
      </c>
      <c r="Q95" s="4">
        <v>-1870410463</v>
      </c>
      <c r="R95" s="3"/>
      <c r="S95" s="2">
        <v>-1800410463</v>
      </c>
      <c r="T95" s="4"/>
      <c r="U95" s="2" t="s">
        <v>377</v>
      </c>
    </row>
    <row r="96" spans="1:21" ht="21" x14ac:dyDescent="0.25">
      <c r="A96" s="3" t="s">
        <v>233</v>
      </c>
      <c r="C96" s="4">
        <v>0</v>
      </c>
      <c r="D96" s="2"/>
      <c r="E96" s="4">
        <v>0</v>
      </c>
      <c r="F96" s="2"/>
      <c r="G96" s="4">
        <v>0</v>
      </c>
      <c r="H96" s="2"/>
      <c r="I96" s="4">
        <v>0</v>
      </c>
      <c r="K96" s="4" t="s">
        <v>175</v>
      </c>
      <c r="M96" s="4">
        <v>0</v>
      </c>
      <c r="O96" s="4">
        <v>0</v>
      </c>
      <c r="Q96" s="4">
        <v>-14924773990</v>
      </c>
      <c r="R96" s="3"/>
      <c r="S96" s="2">
        <v>-14924773990</v>
      </c>
      <c r="T96" s="4"/>
      <c r="U96" s="2" t="s">
        <v>378</v>
      </c>
    </row>
    <row r="97" spans="1:21" ht="21" x14ac:dyDescent="0.25">
      <c r="A97" s="3" t="s">
        <v>234</v>
      </c>
      <c r="C97" s="4">
        <v>0</v>
      </c>
      <c r="D97" s="2"/>
      <c r="E97" s="4">
        <v>0</v>
      </c>
      <c r="F97" s="2"/>
      <c r="G97" s="4">
        <v>0</v>
      </c>
      <c r="H97" s="2"/>
      <c r="I97" s="4">
        <v>0</v>
      </c>
      <c r="K97" s="4" t="s">
        <v>175</v>
      </c>
      <c r="M97" s="4">
        <v>0</v>
      </c>
      <c r="O97" s="4">
        <v>0</v>
      </c>
      <c r="Q97" s="4">
        <v>621746767</v>
      </c>
      <c r="R97" s="3"/>
      <c r="S97" s="2">
        <v>621746767</v>
      </c>
      <c r="T97" s="4"/>
      <c r="U97" s="2" t="s">
        <v>325</v>
      </c>
    </row>
    <row r="98" spans="1:21" ht="21" x14ac:dyDescent="0.25">
      <c r="A98" s="3" t="s">
        <v>226</v>
      </c>
      <c r="C98" s="4">
        <v>0</v>
      </c>
      <c r="D98" s="2"/>
      <c r="E98" s="4">
        <v>0</v>
      </c>
      <c r="F98" s="2"/>
      <c r="G98" s="4">
        <v>0</v>
      </c>
      <c r="H98" s="2"/>
      <c r="I98" s="4">
        <v>0</v>
      </c>
      <c r="K98" s="4" t="s">
        <v>175</v>
      </c>
      <c r="M98" s="4">
        <v>0</v>
      </c>
      <c r="O98" s="4">
        <v>0</v>
      </c>
      <c r="Q98" s="4">
        <v>-13567686211</v>
      </c>
      <c r="R98" s="3"/>
      <c r="S98" s="2">
        <v>-13567686211</v>
      </c>
      <c r="T98" s="4"/>
      <c r="U98" s="2" t="s">
        <v>379</v>
      </c>
    </row>
    <row r="99" spans="1:21" ht="21" x14ac:dyDescent="0.25">
      <c r="A99" s="3" t="s">
        <v>120</v>
      </c>
      <c r="C99" s="4">
        <v>0</v>
      </c>
      <c r="D99" s="2"/>
      <c r="E99" s="4">
        <v>0</v>
      </c>
      <c r="F99" s="2"/>
      <c r="G99" s="4">
        <v>0</v>
      </c>
      <c r="H99" s="2"/>
      <c r="I99" s="4">
        <v>0</v>
      </c>
      <c r="K99" s="4" t="s">
        <v>175</v>
      </c>
      <c r="M99" s="4">
        <v>0</v>
      </c>
      <c r="O99" s="4">
        <v>0</v>
      </c>
      <c r="Q99" s="4">
        <v>2360390085</v>
      </c>
      <c r="R99" s="3"/>
      <c r="S99" s="2">
        <v>2360390085</v>
      </c>
      <c r="T99" s="4"/>
      <c r="U99" s="2" t="s">
        <v>349</v>
      </c>
    </row>
    <row r="100" spans="1:21" ht="21" x14ac:dyDescent="0.25">
      <c r="A100" s="3" t="s">
        <v>152</v>
      </c>
      <c r="C100" s="4">
        <v>0</v>
      </c>
      <c r="D100" s="2"/>
      <c r="E100" s="4">
        <v>0</v>
      </c>
      <c r="F100" s="2"/>
      <c r="G100" s="4">
        <v>0</v>
      </c>
      <c r="H100" s="2"/>
      <c r="I100" s="4">
        <v>0</v>
      </c>
      <c r="K100" s="4" t="s">
        <v>175</v>
      </c>
      <c r="M100" s="4">
        <v>1279123888</v>
      </c>
      <c r="O100" s="4">
        <v>0</v>
      </c>
      <c r="Q100" s="4">
        <v>56963229215</v>
      </c>
      <c r="R100" s="3"/>
      <c r="S100" s="2">
        <v>58242353103</v>
      </c>
      <c r="T100" s="4"/>
      <c r="U100" s="2" t="s">
        <v>380</v>
      </c>
    </row>
    <row r="101" spans="1:21" ht="21" x14ac:dyDescent="0.25">
      <c r="A101" s="3" t="s">
        <v>261</v>
      </c>
      <c r="C101" s="4">
        <v>0</v>
      </c>
      <c r="D101" s="2"/>
      <c r="E101" s="4">
        <v>0</v>
      </c>
      <c r="F101" s="2"/>
      <c r="G101" s="4">
        <v>0</v>
      </c>
      <c r="H101" s="2"/>
      <c r="I101" s="4">
        <v>0</v>
      </c>
      <c r="K101" s="4" t="s">
        <v>175</v>
      </c>
      <c r="M101" s="4">
        <v>0</v>
      </c>
      <c r="O101" s="4">
        <v>0</v>
      </c>
      <c r="Q101" s="4">
        <v>99940740</v>
      </c>
      <c r="R101" s="3"/>
      <c r="S101" s="2">
        <v>99940740</v>
      </c>
      <c r="T101" s="4"/>
      <c r="U101" s="2" t="s">
        <v>266</v>
      </c>
    </row>
    <row r="102" spans="1:21" ht="21" x14ac:dyDescent="0.25">
      <c r="A102" s="3" t="s">
        <v>124</v>
      </c>
      <c r="C102" s="4">
        <v>0</v>
      </c>
      <c r="D102" s="2"/>
      <c r="E102" s="4">
        <v>0</v>
      </c>
      <c r="F102" s="2"/>
      <c r="G102" s="4">
        <v>0</v>
      </c>
      <c r="H102" s="2"/>
      <c r="I102" s="4">
        <v>0</v>
      </c>
      <c r="K102" s="4" t="s">
        <v>175</v>
      </c>
      <c r="M102" s="4">
        <v>0</v>
      </c>
      <c r="O102" s="4">
        <v>0</v>
      </c>
      <c r="Q102" s="4">
        <v>5135862578</v>
      </c>
      <c r="R102" s="3"/>
      <c r="S102" s="2">
        <v>5135862578</v>
      </c>
      <c r="T102" s="4"/>
      <c r="U102" s="2" t="s">
        <v>381</v>
      </c>
    </row>
    <row r="103" spans="1:21" ht="21" x14ac:dyDescent="0.25">
      <c r="A103" s="3" t="s">
        <v>251</v>
      </c>
      <c r="C103" s="4">
        <v>0</v>
      </c>
      <c r="D103" s="2"/>
      <c r="E103" s="4">
        <v>0</v>
      </c>
      <c r="F103" s="2"/>
      <c r="G103" s="4">
        <v>0</v>
      </c>
      <c r="H103" s="2"/>
      <c r="I103" s="4">
        <v>0</v>
      </c>
      <c r="K103" s="4" t="s">
        <v>175</v>
      </c>
      <c r="M103" s="4">
        <v>0</v>
      </c>
      <c r="O103" s="4">
        <v>0</v>
      </c>
      <c r="Q103" s="4">
        <v>826703326</v>
      </c>
      <c r="R103" s="3"/>
      <c r="S103" s="2">
        <v>826703326</v>
      </c>
      <c r="T103" s="4"/>
      <c r="U103" s="2" t="s">
        <v>382</v>
      </c>
    </row>
    <row r="104" spans="1:21" ht="21" x14ac:dyDescent="0.25">
      <c r="A104" s="3" t="s">
        <v>186</v>
      </c>
      <c r="C104" s="4">
        <v>0</v>
      </c>
      <c r="D104" s="2"/>
      <c r="E104" s="4">
        <v>0</v>
      </c>
      <c r="F104" s="2"/>
      <c r="G104" s="4">
        <v>0</v>
      </c>
      <c r="H104" s="2"/>
      <c r="I104" s="4">
        <v>0</v>
      </c>
      <c r="K104" s="4" t="s">
        <v>175</v>
      </c>
      <c r="M104" s="4">
        <v>0</v>
      </c>
      <c r="O104" s="4">
        <v>0</v>
      </c>
      <c r="Q104" s="4">
        <v>-257027266</v>
      </c>
      <c r="R104" s="3"/>
      <c r="S104" s="2">
        <v>-257027266</v>
      </c>
      <c r="T104" s="4"/>
      <c r="U104" s="2" t="s">
        <v>220</v>
      </c>
    </row>
    <row r="105" spans="1:21" ht="21" x14ac:dyDescent="0.25">
      <c r="A105" s="3" t="s">
        <v>178</v>
      </c>
      <c r="C105" s="4">
        <v>0</v>
      </c>
      <c r="D105" s="2"/>
      <c r="E105" s="4">
        <v>0</v>
      </c>
      <c r="F105" s="2"/>
      <c r="G105" s="4">
        <v>0</v>
      </c>
      <c r="H105" s="2"/>
      <c r="I105" s="4">
        <v>0</v>
      </c>
      <c r="K105" s="4" t="s">
        <v>175</v>
      </c>
      <c r="M105" s="4">
        <v>945000000</v>
      </c>
      <c r="O105" s="4">
        <v>0</v>
      </c>
      <c r="Q105" s="4">
        <v>-7065028380</v>
      </c>
      <c r="R105" s="3"/>
      <c r="S105" s="2">
        <v>-6120028380</v>
      </c>
      <c r="T105" s="4"/>
      <c r="U105" s="2" t="s">
        <v>383</v>
      </c>
    </row>
    <row r="106" spans="1:21" ht="21" x14ac:dyDescent="0.25">
      <c r="A106" s="3" t="s">
        <v>148</v>
      </c>
      <c r="C106" s="4">
        <v>0</v>
      </c>
      <c r="D106" s="2"/>
      <c r="E106" s="4">
        <v>0</v>
      </c>
      <c r="F106" s="2"/>
      <c r="G106" s="4">
        <v>0</v>
      </c>
      <c r="H106" s="2"/>
      <c r="I106" s="4">
        <v>0</v>
      </c>
      <c r="K106" s="4" t="s">
        <v>175</v>
      </c>
      <c r="M106" s="4">
        <v>0</v>
      </c>
      <c r="O106" s="4">
        <v>0</v>
      </c>
      <c r="Q106" s="4">
        <v>-405127841</v>
      </c>
      <c r="R106" s="3"/>
      <c r="S106" s="2">
        <v>-405127841</v>
      </c>
      <c r="T106" s="4"/>
      <c r="U106" s="2" t="s">
        <v>256</v>
      </c>
    </row>
    <row r="107" spans="1:21" ht="21" x14ac:dyDescent="0.25">
      <c r="A107" s="3" t="s">
        <v>107</v>
      </c>
      <c r="C107" s="4">
        <v>0</v>
      </c>
      <c r="D107" s="2"/>
      <c r="E107" s="4">
        <v>0</v>
      </c>
      <c r="F107" s="2"/>
      <c r="G107" s="4">
        <v>0</v>
      </c>
      <c r="H107" s="2"/>
      <c r="I107" s="4">
        <v>0</v>
      </c>
      <c r="K107" s="4" t="s">
        <v>175</v>
      </c>
      <c r="M107" s="4">
        <v>0</v>
      </c>
      <c r="O107" s="4">
        <v>0</v>
      </c>
      <c r="Q107" s="4">
        <v>213908430</v>
      </c>
      <c r="R107" s="3"/>
      <c r="S107" s="2">
        <v>213908430</v>
      </c>
      <c r="T107" s="4"/>
      <c r="U107" s="2" t="s">
        <v>208</v>
      </c>
    </row>
    <row r="108" spans="1:21" ht="21" x14ac:dyDescent="0.25">
      <c r="A108" s="3" t="s">
        <v>238</v>
      </c>
      <c r="C108" s="4">
        <v>0</v>
      </c>
      <c r="D108" s="2"/>
      <c r="E108" s="4">
        <v>0</v>
      </c>
      <c r="F108" s="2"/>
      <c r="G108" s="4">
        <v>0</v>
      </c>
      <c r="H108" s="2"/>
      <c r="I108" s="4">
        <v>0</v>
      </c>
      <c r="K108" s="4" t="s">
        <v>175</v>
      </c>
      <c r="M108" s="4">
        <v>0</v>
      </c>
      <c r="O108" s="4">
        <v>0</v>
      </c>
      <c r="Q108" s="4">
        <v>497959523</v>
      </c>
      <c r="R108" s="3"/>
      <c r="S108" s="2">
        <v>497959523</v>
      </c>
      <c r="T108" s="4"/>
      <c r="U108" s="2" t="s">
        <v>253</v>
      </c>
    </row>
    <row r="109" spans="1:21" ht="21" x14ac:dyDescent="0.25">
      <c r="A109" s="3" t="s">
        <v>166</v>
      </c>
      <c r="C109" s="4">
        <v>0</v>
      </c>
      <c r="D109" s="2"/>
      <c r="E109" s="4">
        <v>0</v>
      </c>
      <c r="F109" s="2"/>
      <c r="G109" s="4">
        <v>0</v>
      </c>
      <c r="H109" s="2"/>
      <c r="I109" s="4">
        <v>0</v>
      </c>
      <c r="K109" s="4" t="s">
        <v>175</v>
      </c>
      <c r="M109" s="4">
        <v>0</v>
      </c>
      <c r="O109" s="4">
        <v>0</v>
      </c>
      <c r="Q109" s="4">
        <v>4559624925</v>
      </c>
      <c r="R109" s="3"/>
      <c r="S109" s="2">
        <v>4559624925</v>
      </c>
      <c r="T109" s="4"/>
      <c r="U109" s="2" t="s">
        <v>384</v>
      </c>
    </row>
    <row r="110" spans="1:21" ht="21" x14ac:dyDescent="0.25">
      <c r="A110" s="3" t="s">
        <v>246</v>
      </c>
      <c r="C110" s="4">
        <v>0</v>
      </c>
      <c r="D110" s="2"/>
      <c r="E110" s="4">
        <v>0</v>
      </c>
      <c r="F110" s="2"/>
      <c r="G110" s="4">
        <v>0</v>
      </c>
      <c r="H110" s="2"/>
      <c r="I110" s="4">
        <v>0</v>
      </c>
      <c r="K110" s="4" t="s">
        <v>175</v>
      </c>
      <c r="M110" s="4">
        <v>0</v>
      </c>
      <c r="O110" s="4">
        <v>0</v>
      </c>
      <c r="Q110" s="4">
        <v>-4933124864</v>
      </c>
      <c r="R110" s="3"/>
      <c r="S110" s="2">
        <v>-4933124864</v>
      </c>
      <c r="T110" s="4"/>
      <c r="U110" s="2" t="s">
        <v>385</v>
      </c>
    </row>
    <row r="111" spans="1:21" ht="21" x14ac:dyDescent="0.25">
      <c r="A111" s="3" t="s">
        <v>167</v>
      </c>
      <c r="C111" s="4">
        <v>0</v>
      </c>
      <c r="D111" s="2"/>
      <c r="E111" s="4">
        <v>0</v>
      </c>
      <c r="F111" s="2"/>
      <c r="G111" s="4">
        <v>0</v>
      </c>
      <c r="H111" s="2"/>
      <c r="I111" s="4">
        <v>0</v>
      </c>
      <c r="K111" s="4" t="s">
        <v>175</v>
      </c>
      <c r="M111" s="4">
        <v>0</v>
      </c>
      <c r="O111" s="4">
        <v>0</v>
      </c>
      <c r="Q111" s="4">
        <v>-345979914</v>
      </c>
      <c r="R111" s="3"/>
      <c r="S111" s="2">
        <v>-345979914</v>
      </c>
      <c r="T111" s="4"/>
      <c r="U111" s="2" t="s">
        <v>255</v>
      </c>
    </row>
    <row r="112" spans="1:21" ht="21" x14ac:dyDescent="0.25">
      <c r="A112" s="3" t="s">
        <v>116</v>
      </c>
      <c r="C112" s="4">
        <v>0</v>
      </c>
      <c r="D112" s="2"/>
      <c r="E112" s="4">
        <v>0</v>
      </c>
      <c r="F112" s="2"/>
      <c r="G112" s="4">
        <v>0</v>
      </c>
      <c r="H112" s="2"/>
      <c r="I112" s="4">
        <v>0</v>
      </c>
      <c r="K112" s="4" t="s">
        <v>175</v>
      </c>
      <c r="M112" s="4">
        <v>0</v>
      </c>
      <c r="O112" s="4">
        <v>0</v>
      </c>
      <c r="Q112" s="4">
        <v>-2306094082</v>
      </c>
      <c r="R112" s="3"/>
      <c r="S112" s="2">
        <v>-2306094082</v>
      </c>
      <c r="T112" s="4"/>
      <c r="U112" s="2" t="s">
        <v>386</v>
      </c>
    </row>
    <row r="113" spans="1:21" ht="21" x14ac:dyDescent="0.25">
      <c r="A113" s="3" t="s">
        <v>199</v>
      </c>
      <c r="C113" s="4">
        <v>0</v>
      </c>
      <c r="D113" s="2"/>
      <c r="E113" s="4">
        <v>0</v>
      </c>
      <c r="F113" s="2"/>
      <c r="G113" s="4">
        <v>0</v>
      </c>
      <c r="H113" s="2"/>
      <c r="I113" s="4">
        <v>0</v>
      </c>
      <c r="K113" s="4" t="s">
        <v>175</v>
      </c>
      <c r="M113" s="4">
        <v>0</v>
      </c>
      <c r="O113" s="4">
        <v>0</v>
      </c>
      <c r="Q113" s="4">
        <v>10918051765</v>
      </c>
      <c r="R113" s="3"/>
      <c r="S113" s="2">
        <v>10918051765</v>
      </c>
      <c r="T113" s="4"/>
      <c r="U113" s="2" t="s">
        <v>387</v>
      </c>
    </row>
    <row r="114" spans="1:21" ht="21" x14ac:dyDescent="0.25">
      <c r="A114" s="3" t="s">
        <v>125</v>
      </c>
      <c r="C114" s="4">
        <v>0</v>
      </c>
      <c r="D114" s="2"/>
      <c r="E114" s="4">
        <v>0</v>
      </c>
      <c r="F114" s="2"/>
      <c r="G114" s="4">
        <v>0</v>
      </c>
      <c r="H114" s="2"/>
      <c r="I114" s="4">
        <v>0</v>
      </c>
      <c r="K114" s="4" t="s">
        <v>175</v>
      </c>
      <c r="M114" s="4">
        <v>337500000</v>
      </c>
      <c r="O114" s="4">
        <v>0</v>
      </c>
      <c r="Q114" s="4">
        <v>2818030842</v>
      </c>
      <c r="R114" s="3"/>
      <c r="S114" s="2">
        <v>3155530842</v>
      </c>
      <c r="T114" s="4"/>
      <c r="U114" s="2" t="s">
        <v>388</v>
      </c>
    </row>
    <row r="115" spans="1:21" ht="21" x14ac:dyDescent="0.25">
      <c r="A115" s="3" t="s">
        <v>123</v>
      </c>
      <c r="C115" s="4">
        <v>0</v>
      </c>
      <c r="D115" s="2"/>
      <c r="E115" s="4">
        <v>0</v>
      </c>
      <c r="F115" s="2"/>
      <c r="G115" s="4">
        <v>0</v>
      </c>
      <c r="H115" s="2"/>
      <c r="I115" s="4">
        <v>0</v>
      </c>
      <c r="K115" s="4" t="s">
        <v>175</v>
      </c>
      <c r="M115" s="4">
        <v>0</v>
      </c>
      <c r="O115" s="4">
        <v>0</v>
      </c>
      <c r="Q115" s="4">
        <v>4697388830</v>
      </c>
      <c r="R115" s="3"/>
      <c r="S115" s="2">
        <v>4697388830</v>
      </c>
      <c r="T115" s="4"/>
      <c r="U115" s="2" t="s">
        <v>389</v>
      </c>
    </row>
    <row r="116" spans="1:21" ht="21" x14ac:dyDescent="0.25">
      <c r="A116" s="3" t="s">
        <v>221</v>
      </c>
      <c r="C116" s="4">
        <v>0</v>
      </c>
      <c r="D116" s="2"/>
      <c r="E116" s="4">
        <v>0</v>
      </c>
      <c r="F116" s="2"/>
      <c r="G116" s="4">
        <v>0</v>
      </c>
      <c r="H116" s="2"/>
      <c r="I116" s="4">
        <v>0</v>
      </c>
      <c r="K116" s="4" t="s">
        <v>175</v>
      </c>
      <c r="M116" s="4">
        <v>0</v>
      </c>
      <c r="O116" s="4">
        <v>0</v>
      </c>
      <c r="Q116" s="4">
        <v>11092414985</v>
      </c>
      <c r="R116" s="3"/>
      <c r="S116" s="2">
        <v>11092414985</v>
      </c>
      <c r="T116" s="4"/>
      <c r="U116" s="2" t="s">
        <v>390</v>
      </c>
    </row>
    <row r="117" spans="1:21" ht="21" x14ac:dyDescent="0.25">
      <c r="A117" s="3" t="s">
        <v>168</v>
      </c>
      <c r="C117" s="4">
        <v>0</v>
      </c>
      <c r="D117" s="2"/>
      <c r="E117" s="4">
        <v>0</v>
      </c>
      <c r="F117" s="2"/>
      <c r="G117" s="4">
        <v>0</v>
      </c>
      <c r="H117" s="2"/>
      <c r="I117" s="4">
        <v>0</v>
      </c>
      <c r="K117" s="4" t="s">
        <v>175</v>
      </c>
      <c r="M117" s="4">
        <v>0</v>
      </c>
      <c r="O117" s="4">
        <v>0</v>
      </c>
      <c r="Q117" s="4">
        <v>991063171</v>
      </c>
      <c r="R117" s="3"/>
      <c r="S117" s="2">
        <v>991063171</v>
      </c>
      <c r="T117" s="4"/>
      <c r="U117" s="2" t="s">
        <v>368</v>
      </c>
    </row>
    <row r="118" spans="1:21" ht="21" x14ac:dyDescent="0.25">
      <c r="A118" s="3" t="s">
        <v>213</v>
      </c>
      <c r="C118" s="4">
        <v>0</v>
      </c>
      <c r="D118" s="2"/>
      <c r="E118" s="4">
        <v>-3997292106</v>
      </c>
      <c r="F118" s="2"/>
      <c r="G118" s="4">
        <v>0</v>
      </c>
      <c r="H118" s="2"/>
      <c r="I118" s="4">
        <v>-3997292106</v>
      </c>
      <c r="K118" s="4" t="s">
        <v>391</v>
      </c>
      <c r="M118" s="4">
        <v>0</v>
      </c>
      <c r="O118" s="4">
        <v>-9574614893</v>
      </c>
      <c r="Q118" s="4">
        <v>4481843227</v>
      </c>
      <c r="R118" s="3"/>
      <c r="S118" s="2">
        <v>-5092771666</v>
      </c>
      <c r="T118" s="4"/>
      <c r="U118" s="2" t="s">
        <v>392</v>
      </c>
    </row>
    <row r="119" spans="1:21" ht="21" x14ac:dyDescent="0.25">
      <c r="A119" s="3" t="s">
        <v>225</v>
      </c>
      <c r="C119" s="4">
        <v>0</v>
      </c>
      <c r="D119" s="2"/>
      <c r="E119" s="4">
        <v>-82263867</v>
      </c>
      <c r="F119" s="2"/>
      <c r="G119" s="4">
        <v>0</v>
      </c>
      <c r="H119" s="2"/>
      <c r="I119" s="4">
        <v>-82263867</v>
      </c>
      <c r="K119" s="4" t="s">
        <v>393</v>
      </c>
      <c r="M119" s="4">
        <v>0</v>
      </c>
      <c r="O119" s="4">
        <v>-82263867</v>
      </c>
      <c r="Q119" s="4">
        <v>2936306259</v>
      </c>
      <c r="R119" s="3"/>
      <c r="S119" s="2">
        <v>2854042392</v>
      </c>
      <c r="T119" s="4"/>
      <c r="U119" s="2" t="s">
        <v>394</v>
      </c>
    </row>
    <row r="120" spans="1:21" ht="21" x14ac:dyDescent="0.25">
      <c r="A120" s="3" t="s">
        <v>200</v>
      </c>
      <c r="C120" s="4">
        <v>0</v>
      </c>
      <c r="D120" s="2"/>
      <c r="E120" s="4">
        <v>0</v>
      </c>
      <c r="F120" s="2"/>
      <c r="G120" s="4">
        <v>0</v>
      </c>
      <c r="H120" s="2"/>
      <c r="I120" s="4">
        <v>0</v>
      </c>
      <c r="K120" s="4" t="s">
        <v>175</v>
      </c>
      <c r="M120" s="4">
        <v>0</v>
      </c>
      <c r="O120" s="4">
        <v>0</v>
      </c>
      <c r="Q120" s="4">
        <v>242876240</v>
      </c>
      <c r="R120" s="3"/>
      <c r="S120" s="2">
        <v>242876240</v>
      </c>
      <c r="T120" s="4"/>
      <c r="U120" s="2" t="s">
        <v>395</v>
      </c>
    </row>
    <row r="121" spans="1:21" ht="21" x14ac:dyDescent="0.25">
      <c r="A121" s="3" t="s">
        <v>185</v>
      </c>
      <c r="C121" s="4">
        <v>0</v>
      </c>
      <c r="D121" s="2"/>
      <c r="E121" s="4">
        <v>0</v>
      </c>
      <c r="F121" s="2"/>
      <c r="G121" s="4">
        <v>0</v>
      </c>
      <c r="H121" s="2"/>
      <c r="I121" s="4">
        <v>0</v>
      </c>
      <c r="K121" s="4" t="s">
        <v>175</v>
      </c>
      <c r="M121" s="4">
        <v>0</v>
      </c>
      <c r="O121" s="4">
        <v>0</v>
      </c>
      <c r="Q121" s="4">
        <v>-1030787962</v>
      </c>
      <c r="R121" s="3"/>
      <c r="S121" s="2">
        <v>-1030787962</v>
      </c>
      <c r="T121" s="4"/>
      <c r="U121" s="2" t="s">
        <v>396</v>
      </c>
    </row>
    <row r="122" spans="1:21" ht="21" x14ac:dyDescent="0.25">
      <c r="A122" s="3" t="s">
        <v>201</v>
      </c>
      <c r="C122" s="4">
        <v>0</v>
      </c>
      <c r="D122" s="2"/>
      <c r="E122" s="4">
        <v>0</v>
      </c>
      <c r="F122" s="2"/>
      <c r="G122" s="4">
        <v>0</v>
      </c>
      <c r="H122" s="2"/>
      <c r="I122" s="4">
        <v>0</v>
      </c>
      <c r="K122" s="4" t="s">
        <v>175</v>
      </c>
      <c r="M122" s="4">
        <v>0</v>
      </c>
      <c r="O122" s="4">
        <v>0</v>
      </c>
      <c r="Q122" s="4">
        <v>-2222140746</v>
      </c>
      <c r="R122" s="3"/>
      <c r="S122" s="2">
        <v>-2222140746</v>
      </c>
      <c r="T122" s="4"/>
      <c r="U122" s="2" t="s">
        <v>274</v>
      </c>
    </row>
    <row r="123" spans="1:21" ht="21" x14ac:dyDescent="0.25">
      <c r="A123" s="3" t="s">
        <v>154</v>
      </c>
      <c r="C123" s="4">
        <v>0</v>
      </c>
      <c r="D123" s="2"/>
      <c r="E123" s="4">
        <v>0</v>
      </c>
      <c r="F123" s="2"/>
      <c r="G123" s="4">
        <v>0</v>
      </c>
      <c r="H123" s="2"/>
      <c r="I123" s="4">
        <v>0</v>
      </c>
      <c r="K123" s="4" t="s">
        <v>175</v>
      </c>
      <c r="M123" s="4">
        <v>0</v>
      </c>
      <c r="O123" s="4">
        <v>0</v>
      </c>
      <c r="Q123" s="4">
        <v>5598617800</v>
      </c>
      <c r="R123" s="3"/>
      <c r="S123" s="2">
        <v>5598617800</v>
      </c>
      <c r="T123" s="4"/>
      <c r="U123" s="2" t="s">
        <v>397</v>
      </c>
    </row>
    <row r="124" spans="1:21" ht="21" x14ac:dyDescent="0.25">
      <c r="A124" s="3" t="s">
        <v>224</v>
      </c>
      <c r="C124" s="4">
        <v>0</v>
      </c>
      <c r="D124" s="2"/>
      <c r="E124" s="4">
        <v>0</v>
      </c>
      <c r="F124" s="2"/>
      <c r="G124" s="4">
        <v>0</v>
      </c>
      <c r="H124" s="2"/>
      <c r="I124" s="4">
        <v>0</v>
      </c>
      <c r="K124" s="4" t="s">
        <v>175</v>
      </c>
      <c r="M124" s="4">
        <v>0</v>
      </c>
      <c r="O124" s="4">
        <v>0</v>
      </c>
      <c r="Q124" s="4">
        <v>503196013</v>
      </c>
      <c r="R124" s="3"/>
      <c r="S124" s="2">
        <v>503196013</v>
      </c>
      <c r="T124" s="4"/>
      <c r="U124" s="2" t="s">
        <v>253</v>
      </c>
    </row>
    <row r="125" spans="1:21" ht="21" x14ac:dyDescent="0.25">
      <c r="A125" s="3" t="s">
        <v>102</v>
      </c>
      <c r="C125" s="4">
        <v>0</v>
      </c>
      <c r="D125" s="2"/>
      <c r="E125" s="4">
        <v>0</v>
      </c>
      <c r="F125" s="2"/>
      <c r="G125" s="4">
        <v>0</v>
      </c>
      <c r="H125" s="2"/>
      <c r="I125" s="4">
        <v>0</v>
      </c>
      <c r="K125" s="4" t="s">
        <v>175</v>
      </c>
      <c r="M125" s="4">
        <v>0</v>
      </c>
      <c r="O125" s="4">
        <v>0</v>
      </c>
      <c r="Q125" s="4">
        <v>1921590625</v>
      </c>
      <c r="R125" s="3"/>
      <c r="S125" s="2">
        <v>1921590625</v>
      </c>
      <c r="T125" s="4"/>
      <c r="U125" s="2" t="s">
        <v>398</v>
      </c>
    </row>
    <row r="126" spans="1:21" ht="21" x14ac:dyDescent="0.25">
      <c r="A126" s="3" t="s">
        <v>252</v>
      </c>
      <c r="C126" s="4">
        <v>0</v>
      </c>
      <c r="D126" s="2"/>
      <c r="E126" s="4">
        <v>0</v>
      </c>
      <c r="F126" s="2"/>
      <c r="G126" s="4">
        <v>0</v>
      </c>
      <c r="H126" s="2"/>
      <c r="I126" s="4">
        <v>0</v>
      </c>
      <c r="K126" s="4" t="s">
        <v>175</v>
      </c>
      <c r="M126" s="4">
        <v>0</v>
      </c>
      <c r="O126" s="4">
        <v>0</v>
      </c>
      <c r="Q126" s="4">
        <v>1007615802</v>
      </c>
      <c r="R126" s="3"/>
      <c r="S126" s="2">
        <v>1007615802</v>
      </c>
      <c r="T126" s="4"/>
      <c r="U126" s="2" t="s">
        <v>399</v>
      </c>
    </row>
    <row r="127" spans="1:21" ht="21" x14ac:dyDescent="0.25">
      <c r="A127" s="3" t="s">
        <v>239</v>
      </c>
      <c r="C127" s="4">
        <v>0</v>
      </c>
      <c r="D127" s="2"/>
      <c r="E127" s="4">
        <v>0</v>
      </c>
      <c r="F127" s="2"/>
      <c r="G127" s="4">
        <v>0</v>
      </c>
      <c r="H127" s="2"/>
      <c r="I127" s="4">
        <v>0</v>
      </c>
      <c r="K127" s="4" t="s">
        <v>175</v>
      </c>
      <c r="M127" s="4">
        <v>0</v>
      </c>
      <c r="O127" s="4">
        <v>0</v>
      </c>
      <c r="Q127" s="4">
        <v>1292838630</v>
      </c>
      <c r="R127" s="3"/>
      <c r="S127" s="2">
        <v>1292838630</v>
      </c>
      <c r="T127" s="4"/>
      <c r="U127" s="2" t="s">
        <v>400</v>
      </c>
    </row>
    <row r="128" spans="1:21" ht="21" x14ac:dyDescent="0.25">
      <c r="A128" s="3" t="s">
        <v>286</v>
      </c>
      <c r="C128" s="4">
        <v>0</v>
      </c>
      <c r="D128" s="2"/>
      <c r="E128" s="4">
        <v>-33461022</v>
      </c>
      <c r="F128" s="2"/>
      <c r="G128" s="4">
        <v>0</v>
      </c>
      <c r="H128" s="2"/>
      <c r="I128" s="4">
        <v>-33461022</v>
      </c>
      <c r="K128" s="4" t="s">
        <v>401</v>
      </c>
      <c r="M128" s="4">
        <v>0</v>
      </c>
      <c r="O128" s="4">
        <v>-33461022</v>
      </c>
      <c r="Q128" s="4">
        <v>0</v>
      </c>
      <c r="R128" s="3"/>
      <c r="S128" s="2">
        <v>-33461022</v>
      </c>
      <c r="T128" s="4"/>
      <c r="U128" s="2" t="s">
        <v>402</v>
      </c>
    </row>
    <row r="129" spans="1:21" ht="21" x14ac:dyDescent="0.25">
      <c r="A129" s="3" t="s">
        <v>244</v>
      </c>
      <c r="C129" s="4">
        <v>0</v>
      </c>
      <c r="D129" s="2"/>
      <c r="E129" s="4">
        <v>-2796923</v>
      </c>
      <c r="F129" s="2"/>
      <c r="G129" s="4">
        <v>0</v>
      </c>
      <c r="H129" s="2"/>
      <c r="I129" s="4">
        <v>-2796923</v>
      </c>
      <c r="K129" s="4" t="s">
        <v>249</v>
      </c>
      <c r="M129" s="4">
        <v>0</v>
      </c>
      <c r="O129" s="4">
        <v>30251025</v>
      </c>
      <c r="Q129" s="4">
        <v>0</v>
      </c>
      <c r="R129" s="3"/>
      <c r="S129" s="2">
        <v>30251025</v>
      </c>
      <c r="T129" s="4"/>
      <c r="U129" s="2" t="s">
        <v>187</v>
      </c>
    </row>
    <row r="130" spans="1:21" ht="21" x14ac:dyDescent="0.25">
      <c r="A130" s="3" t="s">
        <v>288</v>
      </c>
      <c r="C130" s="4">
        <v>0</v>
      </c>
      <c r="D130" s="2"/>
      <c r="E130" s="4">
        <v>121752915</v>
      </c>
      <c r="F130" s="2"/>
      <c r="G130" s="4">
        <v>0</v>
      </c>
      <c r="H130" s="2"/>
      <c r="I130" s="4">
        <v>121752915</v>
      </c>
      <c r="K130" s="4" t="s">
        <v>403</v>
      </c>
      <c r="M130" s="4">
        <v>0</v>
      </c>
      <c r="O130" s="4">
        <v>121752915</v>
      </c>
      <c r="Q130" s="4">
        <v>0</v>
      </c>
      <c r="R130" s="3"/>
      <c r="S130" s="2">
        <v>121752915</v>
      </c>
      <c r="T130" s="4"/>
      <c r="U130" s="2" t="s">
        <v>404</v>
      </c>
    </row>
    <row r="131" spans="1:21" ht="21.75" thickBot="1" x14ac:dyDescent="0.3">
      <c r="A131" s="3" t="s">
        <v>71</v>
      </c>
      <c r="C131" s="23">
        <f>SUM(C9:C130)</f>
        <v>1068376471</v>
      </c>
      <c r="E131" s="23">
        <f>SUM(E9:E130)</f>
        <v>4036205109</v>
      </c>
      <c r="G131" s="23">
        <f>SUM(G9:G130)</f>
        <v>-13875123990</v>
      </c>
      <c r="I131" s="23">
        <f>SUM(I9:I130)</f>
        <v>-8770542410</v>
      </c>
      <c r="K131" s="8">
        <f>SUM(K9:K130)</f>
        <v>0</v>
      </c>
      <c r="M131" s="7">
        <f>SUM(M9:M130)</f>
        <v>19012724716</v>
      </c>
      <c r="O131" s="7">
        <f>SUM(O9:O130)</f>
        <v>-5667052598</v>
      </c>
      <c r="Q131" s="7">
        <f>SUM(Q9:Q130)</f>
        <v>172711942273</v>
      </c>
      <c r="S131" s="23">
        <f>SUM(S9:S130)</f>
        <v>186057614391</v>
      </c>
      <c r="U131" s="8">
        <f>SUM(U9:U130)</f>
        <v>0</v>
      </c>
    </row>
    <row r="132" spans="1:21" ht="19.5" thickTop="1" x14ac:dyDescent="0.25"/>
  </sheetData>
  <sortState ref="A9:U46">
    <sortCondition descending="1" ref="S9:S46"/>
  </sortState>
  <mergeCells count="17">
    <mergeCell ref="A5:S5"/>
    <mergeCell ref="A2:U2"/>
    <mergeCell ref="S8"/>
    <mergeCell ref="U8"/>
    <mergeCell ref="M7:U7"/>
    <mergeCell ref="A4:U4"/>
    <mergeCell ref="A3:U3"/>
    <mergeCell ref="K8"/>
    <mergeCell ref="C7:K7"/>
    <mergeCell ref="M8"/>
    <mergeCell ref="O8"/>
    <mergeCell ref="Q8"/>
    <mergeCell ref="A7:A8"/>
    <mergeCell ref="C8"/>
    <mergeCell ref="E8"/>
    <mergeCell ref="G8"/>
    <mergeCell ref="I8"/>
  </mergeCells>
  <pageMargins left="0.7" right="0.7" top="0.75" bottom="0.75" header="0.3" footer="0.3"/>
  <pageSetup scale="25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12"/>
  <sheetViews>
    <sheetView rightToLeft="1" view="pageBreakPreview" zoomScale="85" zoomScaleNormal="100" zoomScaleSheetLayoutView="85" workbookViewId="0">
      <selection activeCell="C16" sqref="C16"/>
    </sheetView>
  </sheetViews>
  <sheetFormatPr defaultRowHeight="18.75" x14ac:dyDescent="0.25"/>
  <cols>
    <col min="1" max="1" width="41.85546875" style="2" bestFit="1" customWidth="1"/>
    <col min="2" max="2" width="1" style="2" customWidth="1"/>
    <col min="3" max="3" width="21.28515625" style="2" bestFit="1" customWidth="1"/>
    <col min="4" max="4" width="1" style="2" customWidth="1"/>
    <col min="5" max="5" width="22.7109375" style="2" bestFit="1" customWidth="1"/>
    <col min="6" max="6" width="1" style="2" customWidth="1"/>
    <col min="7" max="7" width="16.28515625" style="2" bestFit="1" customWidth="1"/>
    <col min="8" max="8" width="1" style="2" customWidth="1"/>
    <col min="9" max="9" width="14.7109375" style="2" bestFit="1" customWidth="1"/>
    <col min="10" max="10" width="1" style="2" customWidth="1"/>
    <col min="11" max="11" width="21.28515625" style="2" bestFit="1" customWidth="1"/>
    <col min="12" max="12" width="1" style="2" customWidth="1"/>
    <col min="13" max="13" width="22.7109375" style="21" bestFit="1" customWidth="1"/>
    <col min="14" max="14" width="1" style="2" customWidth="1"/>
    <col min="15" max="15" width="16.28515625" style="2" bestFit="1" customWidth="1"/>
    <col min="16" max="16" width="1" style="2" customWidth="1"/>
    <col min="17" max="17" width="19.140625" style="2" customWidth="1"/>
    <col min="18" max="18" width="1" style="2" customWidth="1"/>
    <col min="19" max="19" width="9.140625" style="2" customWidth="1"/>
    <col min="20" max="16384" width="9.140625" style="2"/>
  </cols>
  <sheetData>
    <row r="2" spans="1:17" ht="30" x14ac:dyDescent="0.25">
      <c r="A2" s="32" t="str">
        <f>سهام!A2</f>
        <v>صندوق سرمایه‌گذاری مشترک گنجینه ارمغان الماس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</row>
    <row r="3" spans="1:17" ht="30" x14ac:dyDescent="0.25">
      <c r="A3" s="32" t="s">
        <v>46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</row>
    <row r="4" spans="1:17" ht="30" x14ac:dyDescent="0.25">
      <c r="A4" s="32" t="str">
        <f>سهام!A4</f>
        <v>برای ماه منتهی به 1399/12/30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</row>
    <row r="5" spans="1:17" s="18" customFormat="1" ht="25.5" x14ac:dyDescent="0.45">
      <c r="A5" s="37" t="s">
        <v>93</v>
      </c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</row>
    <row r="7" spans="1:17" ht="30.75" thickBot="1" x14ac:dyDescent="0.3">
      <c r="A7" s="36" t="s">
        <v>50</v>
      </c>
      <c r="C7" s="39" t="s">
        <v>48</v>
      </c>
      <c r="D7" s="39" t="s">
        <v>48</v>
      </c>
      <c r="E7" s="39" t="s">
        <v>48</v>
      </c>
      <c r="F7" s="39" t="s">
        <v>48</v>
      </c>
      <c r="G7" s="39" t="s">
        <v>48</v>
      </c>
      <c r="H7" s="39" t="s">
        <v>48</v>
      </c>
      <c r="I7" s="39" t="s">
        <v>48</v>
      </c>
      <c r="K7" s="39" t="s">
        <v>49</v>
      </c>
      <c r="L7" s="39" t="s">
        <v>49</v>
      </c>
      <c r="M7" s="39" t="s">
        <v>49</v>
      </c>
      <c r="N7" s="39" t="s">
        <v>49</v>
      </c>
      <c r="O7" s="39" t="s">
        <v>49</v>
      </c>
      <c r="P7" s="39" t="s">
        <v>49</v>
      </c>
      <c r="Q7" s="39" t="s">
        <v>49</v>
      </c>
    </row>
    <row r="8" spans="1:17" ht="30.75" thickBot="1" x14ac:dyDescent="0.3">
      <c r="A8" s="39" t="s">
        <v>50</v>
      </c>
      <c r="C8" s="38" t="s">
        <v>70</v>
      </c>
      <c r="D8" s="12"/>
      <c r="E8" s="38" t="s">
        <v>67</v>
      </c>
      <c r="F8" s="12"/>
      <c r="G8" s="38" t="s">
        <v>68</v>
      </c>
      <c r="H8" s="12"/>
      <c r="I8" s="38" t="s">
        <v>71</v>
      </c>
      <c r="K8" s="38" t="s">
        <v>70</v>
      </c>
      <c r="L8" s="12"/>
      <c r="M8" s="45" t="s">
        <v>67</v>
      </c>
      <c r="N8" s="12"/>
      <c r="O8" s="38" t="s">
        <v>68</v>
      </c>
      <c r="P8" s="12"/>
      <c r="Q8" s="38" t="s">
        <v>71</v>
      </c>
    </row>
    <row r="9" spans="1:17" ht="21" x14ac:dyDescent="0.25">
      <c r="A9" s="3" t="s">
        <v>205</v>
      </c>
      <c r="C9" s="21">
        <v>0</v>
      </c>
      <c r="E9" s="21">
        <v>0</v>
      </c>
      <c r="G9" s="21">
        <v>0</v>
      </c>
      <c r="I9" s="21">
        <v>0</v>
      </c>
      <c r="K9" s="21">
        <v>0</v>
      </c>
      <c r="M9" s="21">
        <v>0</v>
      </c>
      <c r="O9" s="21">
        <v>2786214</v>
      </c>
      <c r="Q9" s="21">
        <v>2786214</v>
      </c>
    </row>
    <row r="10" spans="1:17" ht="21" x14ac:dyDescent="0.25">
      <c r="A10" s="3"/>
      <c r="C10" s="21"/>
      <c r="E10" s="21"/>
      <c r="G10" s="21"/>
      <c r="I10" s="21"/>
      <c r="K10" s="21"/>
      <c r="O10" s="21"/>
      <c r="Q10" s="21"/>
    </row>
    <row r="11" spans="1:17" ht="19.5" thickBot="1" x14ac:dyDescent="0.3">
      <c r="A11" s="2" t="s">
        <v>71</v>
      </c>
      <c r="C11" s="23">
        <f>SUM(C9:C10)</f>
        <v>0</v>
      </c>
      <c r="E11" s="23">
        <f>SUM(E9:E10)</f>
        <v>0</v>
      </c>
      <c r="G11" s="23">
        <f>SUM(G9:G10)</f>
        <v>0</v>
      </c>
      <c r="I11" s="23">
        <f>SUM(I9:I10)</f>
        <v>0</v>
      </c>
      <c r="K11" s="23">
        <f>SUM(K9:K10)</f>
        <v>0</v>
      </c>
      <c r="M11" s="23">
        <f>SUM(M9:M10)</f>
        <v>0</v>
      </c>
      <c r="O11" s="23">
        <f>SUM(O9:O10)</f>
        <v>2786214</v>
      </c>
      <c r="Q11" s="23">
        <f>SUM(Q9:Q10)</f>
        <v>2786214</v>
      </c>
    </row>
    <row r="12" spans="1:17" ht="19.5" thickTop="1" x14ac:dyDescent="0.25"/>
  </sheetData>
  <sortState ref="A9:Q19">
    <sortCondition descending="1" ref="Q9:Q19"/>
  </sortState>
  <mergeCells count="15">
    <mergeCell ref="A4:Q4"/>
    <mergeCell ref="A3:Q3"/>
    <mergeCell ref="A2:Q2"/>
    <mergeCell ref="K8"/>
    <mergeCell ref="M8"/>
    <mergeCell ref="O8"/>
    <mergeCell ref="Q8"/>
    <mergeCell ref="K7:Q7"/>
    <mergeCell ref="A7:A8"/>
    <mergeCell ref="C8"/>
    <mergeCell ref="E8"/>
    <mergeCell ref="G8"/>
    <mergeCell ref="I8"/>
    <mergeCell ref="C7:I7"/>
    <mergeCell ref="A5:Q5"/>
  </mergeCells>
  <pageMargins left="0.7" right="0.7" top="0.75" bottom="0.75" header="0.3" footer="0.3"/>
  <pageSetup scale="44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13"/>
  <sheetViews>
    <sheetView rightToLeft="1" view="pageBreakPreview" zoomScale="60" zoomScaleNormal="100" workbookViewId="0">
      <selection activeCell="A9" sqref="A9:K11"/>
    </sheetView>
  </sheetViews>
  <sheetFormatPr defaultRowHeight="18.75" x14ac:dyDescent="0.25"/>
  <cols>
    <col min="1" max="1" width="35.42578125" style="2" bestFit="1" customWidth="1"/>
    <col min="2" max="2" width="1" style="2" customWidth="1"/>
    <col min="3" max="3" width="19.7109375" style="2" bestFit="1" customWidth="1"/>
    <col min="4" max="4" width="1" style="2" customWidth="1"/>
    <col min="5" max="5" width="41.140625" style="2" bestFit="1" customWidth="1"/>
    <col min="6" max="6" width="1" style="2" customWidth="1"/>
    <col min="7" max="7" width="35.7109375" style="2" bestFit="1" customWidth="1"/>
    <col min="8" max="8" width="1" style="2" customWidth="1"/>
    <col min="9" max="9" width="41.140625" style="2" bestFit="1" customWidth="1"/>
    <col min="10" max="10" width="1" style="2" customWidth="1"/>
    <col min="11" max="11" width="35.7109375" style="2" bestFit="1" customWidth="1"/>
    <col min="12" max="12" width="1" style="2" customWidth="1"/>
    <col min="13" max="13" width="9.140625" style="2" customWidth="1"/>
    <col min="14" max="16384" width="9.140625" style="2"/>
  </cols>
  <sheetData>
    <row r="2" spans="1:12" ht="30" x14ac:dyDescent="0.25">
      <c r="A2" s="32" t="str">
        <f>سهام!A2</f>
        <v>صندوق سرمایه‌گذاری مشترک گنجینه ارمغان الماس</v>
      </c>
      <c r="B2" s="32"/>
      <c r="C2" s="32"/>
      <c r="D2" s="32"/>
      <c r="E2" s="32"/>
      <c r="F2" s="32"/>
      <c r="G2" s="32"/>
      <c r="H2" s="32"/>
      <c r="I2" s="32"/>
      <c r="J2" s="32"/>
      <c r="K2" s="32"/>
    </row>
    <row r="3" spans="1:12" ht="30" x14ac:dyDescent="0.25">
      <c r="A3" s="32" t="s">
        <v>46</v>
      </c>
      <c r="B3" s="32"/>
      <c r="C3" s="32"/>
      <c r="D3" s="32"/>
      <c r="E3" s="32"/>
      <c r="F3" s="32"/>
      <c r="G3" s="32"/>
      <c r="H3" s="32"/>
      <c r="I3" s="32"/>
      <c r="J3" s="32"/>
      <c r="K3" s="32"/>
    </row>
    <row r="4" spans="1:12" ht="30" x14ac:dyDescent="0.25">
      <c r="A4" s="32" t="str">
        <f>سهام!A4</f>
        <v>برای ماه منتهی به 1399/12/30</v>
      </c>
      <c r="B4" s="32"/>
      <c r="C4" s="32"/>
      <c r="D4" s="32"/>
      <c r="E4" s="32"/>
      <c r="F4" s="32"/>
      <c r="G4" s="32"/>
      <c r="H4" s="32"/>
      <c r="I4" s="32"/>
      <c r="J4" s="32"/>
      <c r="K4" s="32"/>
    </row>
    <row r="5" spans="1:12" s="14" customFormat="1" ht="25.5" x14ac:dyDescent="0.4">
      <c r="A5" s="37" t="s">
        <v>94</v>
      </c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</row>
    <row r="7" spans="1:12" ht="30.75" thickBot="1" x14ac:dyDescent="0.3">
      <c r="A7" s="39" t="s">
        <v>72</v>
      </c>
      <c r="B7" s="39" t="s">
        <v>72</v>
      </c>
      <c r="C7" s="39" t="s">
        <v>72</v>
      </c>
      <c r="E7" s="39" t="s">
        <v>48</v>
      </c>
      <c r="F7" s="39" t="s">
        <v>48</v>
      </c>
      <c r="G7" s="39" t="s">
        <v>48</v>
      </c>
      <c r="I7" s="39" t="s">
        <v>49</v>
      </c>
      <c r="J7" s="39" t="s">
        <v>49</v>
      </c>
      <c r="K7" s="39" t="s">
        <v>49</v>
      </c>
    </row>
    <row r="8" spans="1:12" ht="30.75" thickBot="1" x14ac:dyDescent="0.3">
      <c r="A8" s="38" t="s">
        <v>73</v>
      </c>
      <c r="B8" s="12"/>
      <c r="C8" s="38" t="s">
        <v>36</v>
      </c>
      <c r="E8" s="38" t="s">
        <v>74</v>
      </c>
      <c r="F8" s="12"/>
      <c r="G8" s="38" t="s">
        <v>75</v>
      </c>
      <c r="I8" s="38" t="s">
        <v>74</v>
      </c>
      <c r="J8" s="12"/>
      <c r="K8" s="38" t="s">
        <v>75</v>
      </c>
    </row>
    <row r="9" spans="1:12" ht="21" x14ac:dyDescent="0.25">
      <c r="A9" s="3" t="s">
        <v>45</v>
      </c>
      <c r="C9" s="4" t="s">
        <v>97</v>
      </c>
      <c r="E9" s="4">
        <v>748583</v>
      </c>
      <c r="G9" s="4" t="s">
        <v>55</v>
      </c>
      <c r="I9" s="4">
        <v>8326646</v>
      </c>
      <c r="J9" s="21"/>
      <c r="K9" s="21" t="s">
        <v>55</v>
      </c>
      <c r="L9" s="4">
        <f t="shared" ref="L9:L12" si="0">SUM(E9:K9)</f>
        <v>9075229</v>
      </c>
    </row>
    <row r="10" spans="1:12" ht="21" x14ac:dyDescent="0.25">
      <c r="A10" s="3" t="s">
        <v>44</v>
      </c>
      <c r="C10" s="4" t="s">
        <v>98</v>
      </c>
      <c r="E10" s="4">
        <v>5777357</v>
      </c>
      <c r="G10" s="4" t="s">
        <v>55</v>
      </c>
      <c r="I10" s="4">
        <v>159722611</v>
      </c>
      <c r="J10" s="21"/>
      <c r="K10" s="21" t="s">
        <v>55</v>
      </c>
      <c r="L10" s="4">
        <f t="shared" si="0"/>
        <v>165499968</v>
      </c>
    </row>
    <row r="11" spans="1:12" ht="21" x14ac:dyDescent="0.25">
      <c r="A11" s="3" t="s">
        <v>103</v>
      </c>
      <c r="C11" s="4" t="s">
        <v>158</v>
      </c>
      <c r="E11" s="4">
        <v>30931</v>
      </c>
      <c r="G11" s="4" t="s">
        <v>55</v>
      </c>
      <c r="I11" s="4">
        <v>41307438</v>
      </c>
      <c r="J11" s="21"/>
      <c r="K11" s="21" t="s">
        <v>55</v>
      </c>
      <c r="L11" s="4">
        <f t="shared" si="0"/>
        <v>41338369</v>
      </c>
    </row>
    <row r="12" spans="1:12" ht="19.5" thickBot="1" x14ac:dyDescent="0.3">
      <c r="A12" s="2" t="s">
        <v>71</v>
      </c>
      <c r="E12" s="7">
        <f>SUM(E9:E11)</f>
        <v>6556871</v>
      </c>
      <c r="G12" s="13"/>
      <c r="I12" s="7">
        <f>SUM(I9:I11)</f>
        <v>209356695</v>
      </c>
      <c r="K12" s="13"/>
      <c r="L12" s="4">
        <f t="shared" si="0"/>
        <v>215913566</v>
      </c>
    </row>
    <row r="13" spans="1:12" ht="19.5" thickTop="1" x14ac:dyDescent="0.25"/>
  </sheetData>
  <sortState ref="A9:K30">
    <sortCondition descending="1" ref="I9:I30"/>
  </sortState>
  <mergeCells count="13">
    <mergeCell ref="A2:K2"/>
    <mergeCell ref="I8"/>
    <mergeCell ref="K8"/>
    <mergeCell ref="I7:K7"/>
    <mergeCell ref="A4:K4"/>
    <mergeCell ref="A3:K3"/>
    <mergeCell ref="A8"/>
    <mergeCell ref="C8"/>
    <mergeCell ref="A7:C7"/>
    <mergeCell ref="E8"/>
    <mergeCell ref="G8"/>
    <mergeCell ref="E7:G7"/>
    <mergeCell ref="A5:L5"/>
  </mergeCells>
  <pageMargins left="0.7" right="0.7" top="0.75" bottom="0.75" header="0.3" footer="0.3"/>
  <pageSetup scale="42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3"/>
  <sheetViews>
    <sheetView rightToLeft="1" view="pageBreakPreview" zoomScale="60" zoomScaleNormal="100" workbookViewId="0">
      <selection activeCell="A9" sqref="A9"/>
    </sheetView>
  </sheetViews>
  <sheetFormatPr defaultRowHeight="18.75" x14ac:dyDescent="0.25"/>
  <cols>
    <col min="1" max="1" width="38" style="2" bestFit="1" customWidth="1"/>
    <col min="2" max="2" width="1" style="2" customWidth="1"/>
    <col min="3" max="3" width="13" style="2" bestFit="1" customWidth="1"/>
    <col min="4" max="4" width="1" style="2" customWidth="1"/>
    <col min="5" max="5" width="17.28515625" style="2" bestFit="1" customWidth="1"/>
    <col min="6" max="6" width="1" style="2" customWidth="1"/>
    <col min="7" max="7" width="9.140625" style="2" customWidth="1"/>
    <col min="8" max="16384" width="9.140625" style="2"/>
  </cols>
  <sheetData>
    <row r="2" spans="1:5" ht="30" x14ac:dyDescent="0.25">
      <c r="A2" s="32" t="str">
        <f>سهام!A2</f>
        <v>صندوق سرمایه‌گذاری مشترک گنجینه ارمغان الماس</v>
      </c>
      <c r="B2" s="32"/>
      <c r="C2" s="32"/>
      <c r="D2" s="32"/>
      <c r="E2" s="32"/>
    </row>
    <row r="3" spans="1:5" ht="30" x14ac:dyDescent="0.25">
      <c r="A3" s="32" t="s">
        <v>46</v>
      </c>
      <c r="B3" s="32"/>
      <c r="C3" s="32"/>
      <c r="D3" s="32"/>
      <c r="E3" s="32"/>
    </row>
    <row r="4" spans="1:5" ht="30" x14ac:dyDescent="0.25">
      <c r="A4" s="32" t="str">
        <f>سهام!A4</f>
        <v>برای ماه منتهی به 1399/12/30</v>
      </c>
      <c r="B4" s="32"/>
      <c r="C4" s="32"/>
      <c r="D4" s="32"/>
      <c r="E4" s="32"/>
    </row>
    <row r="5" spans="1:5" customFormat="1" ht="25.5" x14ac:dyDescent="0.25">
      <c r="A5" s="37" t="s">
        <v>95</v>
      </c>
      <c r="B5" s="37"/>
      <c r="C5" s="37"/>
      <c r="D5" s="37"/>
      <c r="E5" s="37"/>
    </row>
    <row r="7" spans="1:5" ht="30.75" thickBot="1" x14ac:dyDescent="0.3">
      <c r="A7" s="36" t="s">
        <v>76</v>
      </c>
      <c r="C7" s="39" t="s">
        <v>48</v>
      </c>
      <c r="E7" s="39" t="s">
        <v>157</v>
      </c>
    </row>
    <row r="8" spans="1:5" ht="30.75" thickBot="1" x14ac:dyDescent="0.3">
      <c r="A8" s="39" t="s">
        <v>76</v>
      </c>
      <c r="C8" s="39" t="s">
        <v>39</v>
      </c>
      <c r="E8" s="39" t="s">
        <v>39</v>
      </c>
    </row>
    <row r="9" spans="1:5" ht="21" x14ac:dyDescent="0.25">
      <c r="A9" s="3" t="s">
        <v>77</v>
      </c>
      <c r="C9" s="4">
        <v>0</v>
      </c>
      <c r="E9" s="4">
        <v>112524</v>
      </c>
    </row>
    <row r="10" spans="1:5" ht="21" x14ac:dyDescent="0.25">
      <c r="A10" s="3" t="s">
        <v>78</v>
      </c>
      <c r="C10" s="4">
        <v>0</v>
      </c>
      <c r="E10" s="4">
        <v>0</v>
      </c>
    </row>
    <row r="11" spans="1:5" ht="21" x14ac:dyDescent="0.25">
      <c r="A11" s="3" t="s">
        <v>79</v>
      </c>
      <c r="C11" s="4">
        <v>17679314</v>
      </c>
      <c r="E11" s="4">
        <v>1342936398</v>
      </c>
    </row>
    <row r="12" spans="1:5" ht="21.75" thickBot="1" x14ac:dyDescent="0.3">
      <c r="A12" s="3" t="s">
        <v>71</v>
      </c>
      <c r="C12" s="7">
        <f>SUM(C9:C11)</f>
        <v>17679314</v>
      </c>
      <c r="E12" s="7">
        <f>SUM(E9:E11)</f>
        <v>1343048922</v>
      </c>
    </row>
    <row r="13" spans="1:5" ht="19.5" thickTop="1" x14ac:dyDescent="0.25"/>
  </sheetData>
  <sortState ref="A9:E11">
    <sortCondition descending="1" ref="E9:E11"/>
  </sortState>
  <mergeCells count="9">
    <mergeCell ref="A4:E4"/>
    <mergeCell ref="A3:E3"/>
    <mergeCell ref="A2:E2"/>
    <mergeCell ref="A7:A8"/>
    <mergeCell ref="C8"/>
    <mergeCell ref="C7"/>
    <mergeCell ref="E8"/>
    <mergeCell ref="E7"/>
    <mergeCell ref="A5:E5"/>
  </mergeCells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W15"/>
  <sheetViews>
    <sheetView rightToLeft="1" view="pageBreakPreview" zoomScale="60" zoomScaleNormal="100" workbookViewId="0">
      <selection activeCell="G25" sqref="G25"/>
    </sheetView>
  </sheetViews>
  <sheetFormatPr defaultRowHeight="18.75" x14ac:dyDescent="0.25"/>
  <cols>
    <col min="1" max="1" width="24.42578125" style="2" bestFit="1" customWidth="1"/>
    <col min="2" max="2" width="1" style="2" customWidth="1"/>
    <col min="3" max="3" width="19.7109375" style="2" bestFit="1" customWidth="1"/>
    <col min="4" max="4" width="1" style="2" customWidth="1"/>
    <col min="5" max="5" width="19" style="2" customWidth="1"/>
    <col min="6" max="6" width="1" style="2" customWidth="1"/>
    <col min="7" max="7" width="16.5703125" style="2" customWidth="1"/>
    <col min="8" max="8" width="1" style="2" customWidth="1"/>
    <col min="9" max="9" width="15.85546875" style="2" bestFit="1" customWidth="1"/>
    <col min="10" max="16384" width="9.140625" style="2"/>
  </cols>
  <sheetData>
    <row r="2" spans="1:23" ht="30" x14ac:dyDescent="0.25">
      <c r="A2" s="32" t="str">
        <f>سهام!A2</f>
        <v>صندوق سرمایه‌گذاری مشترک گنجینه ارمغان الماس</v>
      </c>
      <c r="B2" s="32"/>
      <c r="C2" s="32"/>
      <c r="D2" s="32"/>
      <c r="E2" s="32"/>
      <c r="F2" s="32"/>
      <c r="G2" s="32"/>
    </row>
    <row r="3" spans="1:23" ht="30" x14ac:dyDescent="0.25">
      <c r="A3" s="32" t="s">
        <v>46</v>
      </c>
      <c r="B3" s="32"/>
      <c r="C3" s="32"/>
      <c r="D3" s="32"/>
      <c r="E3" s="32"/>
      <c r="F3" s="32"/>
      <c r="G3" s="32"/>
    </row>
    <row r="4" spans="1:23" ht="30" x14ac:dyDescent="0.25">
      <c r="A4" s="32" t="str">
        <f>سهام!A4</f>
        <v>برای ماه منتهی به 1399/12/30</v>
      </c>
      <c r="B4" s="32"/>
      <c r="C4" s="32"/>
      <c r="D4" s="32"/>
      <c r="E4" s="32"/>
      <c r="F4" s="32"/>
      <c r="G4" s="32"/>
    </row>
    <row r="5" spans="1:23" customFormat="1" ht="25.5" x14ac:dyDescent="0.25">
      <c r="A5" s="37" t="s">
        <v>96</v>
      </c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7"/>
    </row>
    <row r="7" spans="1:23" ht="30.75" thickBot="1" x14ac:dyDescent="0.3">
      <c r="A7" s="39" t="s">
        <v>50</v>
      </c>
      <c r="C7" s="39" t="s">
        <v>39</v>
      </c>
      <c r="E7" s="50" t="s">
        <v>69</v>
      </c>
      <c r="G7" s="50" t="s">
        <v>11</v>
      </c>
      <c r="I7" s="4"/>
    </row>
    <row r="8" spans="1:23" ht="21" x14ac:dyDescent="0.25">
      <c r="A8" s="3" t="s">
        <v>209</v>
      </c>
      <c r="C8" s="4">
        <v>-8770542410</v>
      </c>
      <c r="E8" s="4" t="s">
        <v>405</v>
      </c>
      <c r="F8" s="3"/>
      <c r="G8" s="2" t="s">
        <v>406</v>
      </c>
      <c r="I8" s="6"/>
    </row>
    <row r="9" spans="1:23" ht="21" x14ac:dyDescent="0.25">
      <c r="A9" s="3" t="s">
        <v>210</v>
      </c>
      <c r="C9" s="4">
        <v>0</v>
      </c>
      <c r="E9" s="4" t="s">
        <v>175</v>
      </c>
      <c r="F9" s="3"/>
      <c r="G9" s="2" t="s">
        <v>175</v>
      </c>
      <c r="I9" s="6"/>
    </row>
    <row r="10" spans="1:23" ht="21" x14ac:dyDescent="0.25">
      <c r="A10" s="3" t="s">
        <v>211</v>
      </c>
      <c r="C10" s="4">
        <v>6556871</v>
      </c>
      <c r="E10" s="4" t="s">
        <v>407</v>
      </c>
      <c r="F10" s="3"/>
      <c r="G10" s="2" t="s">
        <v>175</v>
      </c>
      <c r="I10" s="6"/>
    </row>
    <row r="11" spans="1:23" ht="19.5" thickBot="1" x14ac:dyDescent="0.3">
      <c r="A11" s="2" t="s">
        <v>71</v>
      </c>
      <c r="C11" s="7">
        <f>SUM(C8:C10)</f>
        <v>-8763985539</v>
      </c>
      <c r="E11" s="26">
        <f>SUM(E8:E10)</f>
        <v>0</v>
      </c>
      <c r="G11" s="8">
        <f>SUM(G8:G10)</f>
        <v>0</v>
      </c>
    </row>
    <row r="12" spans="1:23" ht="19.5" thickTop="1" x14ac:dyDescent="0.25"/>
    <row r="14" spans="1:23" x14ac:dyDescent="0.25">
      <c r="C14" s="4"/>
    </row>
    <row r="15" spans="1:23" x14ac:dyDescent="0.25">
      <c r="C15" s="4"/>
    </row>
  </sheetData>
  <mergeCells count="8">
    <mergeCell ref="A3:G3"/>
    <mergeCell ref="A2:G2"/>
    <mergeCell ref="A5:W5"/>
    <mergeCell ref="A7"/>
    <mergeCell ref="C7"/>
    <mergeCell ref="E7"/>
    <mergeCell ref="G7"/>
    <mergeCell ref="A4:G4"/>
  </mergeCells>
  <pageMargins left="0.7" right="0.7" top="0.75" bottom="0.75" header="0.3" footer="0.3"/>
  <pageSetup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14</vt:i4>
      </vt:variant>
    </vt:vector>
  </HeadingPairs>
  <TitlesOfParts>
    <vt:vector size="29" baseType="lpstr">
      <vt:lpstr>سهام</vt:lpstr>
      <vt:lpstr>تبعی</vt:lpstr>
      <vt:lpstr>اوراق مشارکت</vt:lpstr>
      <vt:lpstr> تعدیل قیمت </vt:lpstr>
      <vt:lpstr>گواهی سپرده </vt:lpstr>
      <vt:lpstr>سپرده </vt:lpstr>
      <vt:lpstr>سود اوراق بهادار و سپرده بانکی </vt:lpstr>
      <vt:lpstr>درآمد سود سهام </vt:lpstr>
      <vt:lpstr>درآمد ناشی از تغییر قیمت اوراق </vt:lpstr>
      <vt:lpstr>درآمد ناشی از فروش </vt:lpstr>
      <vt:lpstr>سرمایه‌گذاری در سهام </vt:lpstr>
      <vt:lpstr>سرمایه‌گذاری در اوراق بهادار </vt:lpstr>
      <vt:lpstr>درآمد سپرده بانکی </vt:lpstr>
      <vt:lpstr>سایر درآمدها </vt:lpstr>
      <vt:lpstr>جمع درآمدها</vt:lpstr>
      <vt:lpstr>'اوراق مشارکت'!Print_Area</vt:lpstr>
      <vt:lpstr>تبعی!Print_Area</vt:lpstr>
      <vt:lpstr>'جمع درآمدها'!Print_Area</vt:lpstr>
      <vt:lpstr>'درآمد سپرده بانکی '!Print_Area</vt:lpstr>
      <vt:lpstr>'درآمد سود سهام '!Print_Area</vt:lpstr>
      <vt:lpstr>'درآمد ناشی از تغییر قیمت اوراق '!Print_Area</vt:lpstr>
      <vt:lpstr>'درآمد ناشی از فروش '!Print_Area</vt:lpstr>
      <vt:lpstr>'سایر درآمدها '!Print_Area</vt:lpstr>
      <vt:lpstr>'سپرده '!Print_Area</vt:lpstr>
      <vt:lpstr>'سرمایه‌گذاری در اوراق بهادار '!Print_Area</vt:lpstr>
      <vt:lpstr>'سرمایه‌گذاری در سهام '!Print_Area</vt:lpstr>
      <vt:lpstr>'سود اوراق بهادار و سپرده بانکی '!Print_Area</vt:lpstr>
      <vt:lpstr>سهام!Print_Area</vt:lpstr>
      <vt:lpstr>'گواهی سپرده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Almas10</dc:creator>
  <cp:lastModifiedBy>temp</cp:lastModifiedBy>
  <cp:lastPrinted>2020-03-29T09:46:54Z</cp:lastPrinted>
  <dcterms:created xsi:type="dcterms:W3CDTF">2019-12-01T07:29:58Z</dcterms:created>
  <dcterms:modified xsi:type="dcterms:W3CDTF">2021-03-27T11:26:38Z</dcterms:modified>
</cp:coreProperties>
</file>