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883" firstSheet="4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'!$A$9:$Q$108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'!$A$1:$S$29</definedName>
    <definedName name="_xlnm.Print_Area" localSheetId="8">'درآمد ناشی از تغییر قیمت اوراق '!$A$1:$Q$25</definedName>
    <definedName name="_xlnm.Print_Area" localSheetId="9">'درآمد ناشی از فروش '!$A$1:$Q$110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'!$A$1:$Q$13</definedName>
    <definedName name="_xlnm.Print_Area" localSheetId="10">'سرمایه‌گذاری در سهام '!$A$1:$U$112</definedName>
    <definedName name="_xlnm.Print_Area" localSheetId="6">'سود اوراق بهادار و سپرده بانکی '!$A$1:$S$13</definedName>
    <definedName name="_xlnm.Print_Area" localSheetId="0">سهام!$A$1:$Y$28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I10" i="12" l="1"/>
  <c r="Q10" i="12"/>
  <c r="I11" i="12"/>
  <c r="Q11" i="12"/>
  <c r="C111" i="11"/>
  <c r="E111" i="11"/>
  <c r="G111" i="11"/>
  <c r="I111" i="11"/>
  <c r="K111" i="11"/>
  <c r="M111" i="11"/>
  <c r="O111" i="11"/>
  <c r="Q111" i="11"/>
  <c r="S111" i="11"/>
  <c r="U111" i="11"/>
  <c r="C109" i="10"/>
  <c r="E109" i="10"/>
  <c r="G109" i="10"/>
  <c r="I109" i="10"/>
  <c r="K109" i="10"/>
  <c r="M109" i="10"/>
  <c r="O109" i="10"/>
  <c r="Q109" i="10"/>
  <c r="I26" i="1"/>
  <c r="M14" i="6" l="1"/>
  <c r="O14" i="6"/>
  <c r="Q14" i="6"/>
  <c r="K7" i="6" l="1"/>
  <c r="K7" i="5"/>
  <c r="O7" i="3"/>
  <c r="C7" i="2"/>
  <c r="Y26" i="1"/>
  <c r="W26" i="1"/>
  <c r="U26" i="1"/>
  <c r="S26" i="1"/>
  <c r="Q26" i="1"/>
  <c r="O26" i="1"/>
  <c r="M26" i="1"/>
  <c r="K26" i="1"/>
  <c r="G26" i="1"/>
  <c r="E26" i="1"/>
  <c r="C26" i="1"/>
  <c r="S14" i="6"/>
  <c r="K14" i="6"/>
  <c r="S12" i="7"/>
  <c r="Q12" i="7"/>
  <c r="O12" i="7"/>
  <c r="M12" i="7"/>
  <c r="K12" i="7"/>
  <c r="I12" i="7"/>
  <c r="S28" i="8"/>
  <c r="Q28" i="8"/>
  <c r="O28" i="8"/>
  <c r="M28" i="8"/>
  <c r="K28" i="8"/>
  <c r="I28" i="8"/>
  <c r="E24" i="9"/>
  <c r="G24" i="9"/>
  <c r="I24" i="9"/>
  <c r="K24" i="9"/>
  <c r="M24" i="9"/>
  <c r="O24" i="9"/>
  <c r="Q24" i="9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2" i="12" l="1"/>
  <c r="L9" i="13" l="1"/>
  <c r="L10" i="13"/>
  <c r="L11" i="13"/>
  <c r="C12" i="12"/>
  <c r="E12" i="12"/>
  <c r="G12" i="12"/>
  <c r="I12" i="12"/>
  <c r="K12" i="12"/>
  <c r="M12" i="12"/>
  <c r="O12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12" i="13" l="1"/>
</calcChain>
</file>

<file path=xl/sharedStrings.xml><?xml version="1.0" encoding="utf-8"?>
<sst xmlns="http://schemas.openxmlformats.org/spreadsheetml/2006/main" count="1008" uniqueCount="354">
  <si>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</si>
  <si>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</si>
  <si>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</si>
  <si>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</si>
  <si>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</si>
  <si>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</si>
  <si>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</si>
  <si>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</si>
  <si>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</si>
  <si>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</si>
  <si>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</si>
  <si>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</si>
  <si>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</si>
  <si>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</si>
  <si>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</si>
  <si>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</si>
  <si>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</si>
  <si>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</si>
  <si>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</si>
  <si>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</si>
  <si>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</si>
  <si>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</si>
  <si>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</si>
  <si>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</si>
  <si>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</si>
  <si>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</si>
  <si>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</si>
  <si>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</si>
  <si>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</si>
  <si>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</si>
  <si>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</si>
  <si>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</si>
  <si>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</si>
  <si>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</si>
  <si>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</si>
  <si>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</si>
  <si>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</si>
  <si>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</si>
  <si>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</si>
  <si>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</si>
  <si>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</si>
  <si>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</si>
  <si>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</si>
  <si>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</si>
  <si>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</si>
  <si>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</si>
  <si>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</si>
  <si>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</si>
  <si>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</si>
  <si>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</si>
  <si>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</si>
  <si>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</si>
  <si>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</si>
  <si>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</si>
  <si>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</si>
  <si>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</si>
  <si>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</si>
  <si>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</si>
  <si>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</si>
  <si>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</si>
  <si>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</si>
  <si>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</si>
  <si>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</si>
  <si>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</si>
  <si>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</si>
  <si>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</si>
  <si>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</si>
  <si>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</si>
  <si>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</si>
  <si>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</si>
  <si>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</si>
  <si>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</si>
  <si>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</si>
  <si>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</si>
  <si>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</si>
  <si>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</si>
  <si>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</si>
  <si>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</si>
  <si>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</si>
  <si>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</si>
  <si>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</si>
  <si>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</si>
  <si>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</si>
  <si>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</si>
  <si>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</si>
  <si>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</si>
  <si>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</si>
  <si>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</si>
  <si>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</si>
  <si>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</si>
  <si>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</si>
  <si>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</si>
  <si>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</si>
  <si>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</si>
  <si>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</si>
  <si>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</si>
  <si>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</si>
  <si>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</si>
  <si>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</si>
  <si>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</si>
  <si>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</si>
  <si>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</si>
  <si>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</si>
  <si>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</si>
  <si>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</si>
  <si>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</si>
  <si>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</si>
  <si>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</si>
  <si>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</si>
  <si>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</si>
  <si>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</si>
  <si>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</si>
  <si>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</si>
  <si>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</si>
  <si>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</si>
  <si>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</si>
  <si>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</si>
  <si>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</si>
  <si>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</si>
  <si>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</si>
  <si>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</si>
  <si>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</si>
  <si>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</si>
  <si>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</si>
  <si>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</si>
  <si>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</si>
  <si>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</si>
  <si>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</si>
  <si>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</si>
  <si>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</si>
  <si>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</si>
  <si>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</si>
  <si>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</si>
  <si>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</si>
  <si>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</si>
  <si>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</si>
  <si>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</si>
  <si>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</si>
  <si>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</si>
  <si>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</si>
  <si>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</si>
  <si>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</si>
  <si>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</si>
  <si>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</si>
  <si>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</si>
  <si>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</si>
  <si>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</si>
  <si>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</si>
  <si>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</si>
  <si>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</si>
  <si>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</si>
  <si>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</si>
  <si>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</si>
  <si>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</si>
  <si>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</si>
  <si>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</si>
  <si>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</si>
  <si>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</si>
  <si>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</si>
  <si>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</si>
  <si>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</si>
  <si>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</si>
  <si>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</si>
  <si>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</si>
  <si>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</si>
  <si>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</si>
  <si>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</si>
  <si>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</si>
  <si>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</si>
  <si>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</si>
  <si>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</si>
  <si>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</si>
  <si>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</si>
  <si>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</si>
  <si>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</si>
  <si>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</si>
  <si>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</si>
  <si>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</si>
  <si>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پتروشیمی زاگرس</t>
  </si>
  <si>
    <t>س. نفت و گاز و پتروشیمی تأمین</t>
  </si>
  <si>
    <t>سرمایه‌ گذاری‌ پارس‌ توشه‌</t>
  </si>
  <si>
    <t>نفت‌ بهران‌</t>
  </si>
  <si>
    <t>ح . تولیدمواداولیه‌داروپخش‌</t>
  </si>
  <si>
    <t>آلومینیوم‌ایران‌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</si>
  <si>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</si>
  <si>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</si>
  <si>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</si>
  <si>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</si>
  <si>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</si>
  <si>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</si>
  <si>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</si>
  <si>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</si>
  <si>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</si>
  <si>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</si>
  <si>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</si>
  <si>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</si>
  <si>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</si>
  <si>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</si>
  <si>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</si>
  <si>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</si>
  <si>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</si>
  <si>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</si>
  <si>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</si>
  <si>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</si>
  <si>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</si>
  <si>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تولیدی فولاد سپید فراب کویر</t>
  </si>
  <si>
    <t>اسنادخزانه-م9بودجه98-000923</t>
  </si>
  <si>
    <t>-0.07%</t>
  </si>
  <si>
    <t>0.44%</t>
  </si>
  <si>
    <t>0.08%</t>
  </si>
  <si>
    <t>1.55%</t>
  </si>
  <si>
    <t>سرمایه‌گذاری در سهام</t>
  </si>
  <si>
    <t>سرمایه‌گذاری در اوراق بهادار</t>
  </si>
  <si>
    <t>درآمد سپرده بانکی</t>
  </si>
  <si>
    <t>1399/07/30</t>
  </si>
  <si>
    <t>ایران‌ خودرو</t>
  </si>
  <si>
    <t>بانک دی</t>
  </si>
  <si>
    <t>0.24%</t>
  </si>
  <si>
    <t>مدیریت انرژی امید  تابان هور</t>
  </si>
  <si>
    <t>2.18%</t>
  </si>
  <si>
    <t>پالایش نفت شیراز</t>
  </si>
  <si>
    <t>0.02%</t>
  </si>
  <si>
    <t>1399/06/05</t>
  </si>
  <si>
    <t>1399/06/16</t>
  </si>
  <si>
    <t>فولاد  خوزستان</t>
  </si>
  <si>
    <t>0.18%</t>
  </si>
  <si>
    <t>0.40%</t>
  </si>
  <si>
    <t>-0.04%</t>
  </si>
  <si>
    <t>3.75%</t>
  </si>
  <si>
    <t>-2.62%</t>
  </si>
  <si>
    <t>0.41%</t>
  </si>
  <si>
    <t>-0.13%</t>
  </si>
  <si>
    <t>-0.14%</t>
  </si>
  <si>
    <t>-0.12%</t>
  </si>
  <si>
    <t>0.09%</t>
  </si>
  <si>
    <t>0.11%</t>
  </si>
  <si>
    <t>1.62%</t>
  </si>
  <si>
    <t>1.65%</t>
  </si>
  <si>
    <t>-0.15%</t>
  </si>
  <si>
    <t>-2.64%</t>
  </si>
  <si>
    <t>2.21%</t>
  </si>
  <si>
    <t>1.73%</t>
  </si>
  <si>
    <t>1399/08/30</t>
  </si>
  <si>
    <t>برای ماه منتهی به 1399/08/30</t>
  </si>
  <si>
    <t>12.07%</t>
  </si>
  <si>
    <t>10.53%</t>
  </si>
  <si>
    <t>10.25%</t>
  </si>
  <si>
    <t>10.74%</t>
  </si>
  <si>
    <t>8.76%</t>
  </si>
  <si>
    <t>13.69%</t>
  </si>
  <si>
    <t>4.39%</t>
  </si>
  <si>
    <t>گروه صنایع کاغذ پارس</t>
  </si>
  <si>
    <t>5.99%</t>
  </si>
  <si>
    <t>3.28%</t>
  </si>
  <si>
    <t>بیمه  دی</t>
  </si>
  <si>
    <t>12.47%</t>
  </si>
  <si>
    <t>0.03%</t>
  </si>
  <si>
    <t>0.54%</t>
  </si>
  <si>
    <t>پلیمر آریا ساسول</t>
  </si>
  <si>
    <t>سرمایه گذاری صبا تامین</t>
  </si>
  <si>
    <t>سرمایه گذاری سیمان تامین</t>
  </si>
  <si>
    <t>تامین سرمایه بانک ملت</t>
  </si>
  <si>
    <t>بهساز کاشانه تهران</t>
  </si>
  <si>
    <t>تامین سرمایه امین</t>
  </si>
  <si>
    <t>پدیده شیمی قرن</t>
  </si>
  <si>
    <t>پتروشیمی تندگویان</t>
  </si>
  <si>
    <t>ح . سرمایه گذاری صبا تامین</t>
  </si>
  <si>
    <t>سرمایه گذاری تامین اجتماعی</t>
  </si>
  <si>
    <t>سرمایه گذاری مالی سپهرصادرات</t>
  </si>
  <si>
    <t>0.19%</t>
  </si>
  <si>
    <t>18.98%</t>
  </si>
  <si>
    <t>20.12%</t>
  </si>
  <si>
    <t>-8.01%</t>
  </si>
  <si>
    <t>6.02%</t>
  </si>
  <si>
    <t>44.96%</t>
  </si>
  <si>
    <t>-5.62%</t>
  </si>
  <si>
    <t>-2.94%</t>
  </si>
  <si>
    <t>-1.28%</t>
  </si>
  <si>
    <t>29.88%</t>
  </si>
  <si>
    <t>-8.27%</t>
  </si>
  <si>
    <t>-35.65%</t>
  </si>
  <si>
    <t>22.33%</t>
  </si>
  <si>
    <t>0.12%</t>
  </si>
  <si>
    <t>-0.23%</t>
  </si>
  <si>
    <t>3.96%</t>
  </si>
  <si>
    <t>1.47%</t>
  </si>
  <si>
    <t>-5.15%</t>
  </si>
  <si>
    <t>0.47%</t>
  </si>
  <si>
    <t>0.28%</t>
  </si>
  <si>
    <t>-0.77%</t>
  </si>
  <si>
    <t>2.74%</t>
  </si>
  <si>
    <t>26.03%</t>
  </si>
  <si>
    <t>-1.85%</t>
  </si>
  <si>
    <t>1.45%</t>
  </si>
  <si>
    <t>4.15%</t>
  </si>
  <si>
    <t>1.75%</t>
  </si>
  <si>
    <t>-4.47%</t>
  </si>
  <si>
    <t>-0.16%</t>
  </si>
  <si>
    <t>2.65%</t>
  </si>
  <si>
    <t>-2.81%</t>
  </si>
  <si>
    <t>1.84%</t>
  </si>
  <si>
    <t>0.89%</t>
  </si>
  <si>
    <t>11.15%</t>
  </si>
  <si>
    <t>1.93%</t>
  </si>
  <si>
    <t>0.31%</t>
  </si>
  <si>
    <t>4.09%</t>
  </si>
  <si>
    <t>-0.10%</t>
  </si>
  <si>
    <t>-0.47%</t>
  </si>
  <si>
    <t>-0.84%</t>
  </si>
  <si>
    <t>7.18%</t>
  </si>
  <si>
    <t>-0.33%</t>
  </si>
  <si>
    <t>2.34%</t>
  </si>
  <si>
    <t>1.41%</t>
  </si>
  <si>
    <t>7.24%</t>
  </si>
  <si>
    <t>1.64%</t>
  </si>
  <si>
    <t>0.61%</t>
  </si>
  <si>
    <t>-0.68%</t>
  </si>
  <si>
    <t>0.23%</t>
  </si>
  <si>
    <t>-1.17%</t>
  </si>
  <si>
    <t>4.63%</t>
  </si>
  <si>
    <t>-0.27%</t>
  </si>
  <si>
    <t>0.07%</t>
  </si>
  <si>
    <t>3.61%</t>
  </si>
  <si>
    <t>0.69%</t>
  </si>
  <si>
    <t>1.53%</t>
  </si>
  <si>
    <t>0.56%</t>
  </si>
  <si>
    <t>-2.13%</t>
  </si>
  <si>
    <t>-3.94%</t>
  </si>
  <si>
    <t>-7.23%</t>
  </si>
  <si>
    <t>4.06%</t>
  </si>
  <si>
    <t>2.35%</t>
  </si>
  <si>
    <t>0.77%</t>
  </si>
  <si>
    <t>5.43%</t>
  </si>
  <si>
    <t>3.49%</t>
  </si>
  <si>
    <t>1.29%</t>
  </si>
  <si>
    <t>0.97%</t>
  </si>
  <si>
    <t>4.60%</t>
  </si>
  <si>
    <t>0.37%</t>
  </si>
  <si>
    <t>0.78%</t>
  </si>
  <si>
    <t>1.72%</t>
  </si>
  <si>
    <t>4.11%</t>
  </si>
  <si>
    <t>1.18%</t>
  </si>
  <si>
    <t>1.77%</t>
  </si>
  <si>
    <t>0.72%</t>
  </si>
  <si>
    <t>0.49%</t>
  </si>
  <si>
    <t>36.35%</t>
  </si>
  <si>
    <t>7.16%</t>
  </si>
  <si>
    <t>-31.11%</t>
  </si>
  <si>
    <t>2.03%</t>
  </si>
  <si>
    <t>0.66%</t>
  </si>
  <si>
    <t>-9.01%</t>
  </si>
  <si>
    <t>0.32%</t>
  </si>
  <si>
    <t>103.57%</t>
  </si>
  <si>
    <t>-6.31%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</si>
</sst>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7"/>
  <sheetViews>
    <sheetView rightToLeft="1" view="pageBreakPreview" zoomScale="70" zoomScaleNormal="70" zoomScaleSheetLayoutView="70" workbookViewId="0">
      <selection activeCell="I27" sqref="I27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31" ht="30" customHeight="1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31" ht="30" x14ac:dyDescent="0.25">
      <c r="A4" s="34" t="s">
        <v>243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31" s="14" customFormat="1" ht="25.5" x14ac:dyDescent="0.4">
      <c r="A5" s="33" t="s">
        <v>81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31" s="14" customFormat="1" ht="25.5" x14ac:dyDescent="0.4">
      <c r="A6" s="33" t="s">
        <v>82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8" spans="1:31" ht="30" x14ac:dyDescent="0.25">
      <c r="A8" s="34" t="s">
        <v>1</v>
      </c>
      <c r="C8" s="36" t="s">
        <v>214</v>
      </c>
      <c r="D8" s="36" t="s">
        <v>2</v>
      </c>
      <c r="E8" s="36" t="s">
        <v>2</v>
      </c>
      <c r="F8" s="36" t="s">
        <v>2</v>
      </c>
      <c r="G8" s="36" t="s">
        <v>2</v>
      </c>
      <c r="I8" s="36" t="s">
        <v>3</v>
      </c>
      <c r="J8" s="36" t="s">
        <v>3</v>
      </c>
      <c r="K8" s="36" t="s">
        <v>3</v>
      </c>
      <c r="L8" s="36" t="s">
        <v>3</v>
      </c>
      <c r="M8" s="36" t="s">
        <v>3</v>
      </c>
      <c r="N8" s="36" t="s">
        <v>3</v>
      </c>
      <c r="O8" s="36" t="s">
        <v>3</v>
      </c>
      <c r="Q8" s="36" t="s">
        <v>242</v>
      </c>
      <c r="R8" s="36" t="s">
        <v>4</v>
      </c>
      <c r="S8" s="36" t="s">
        <v>4</v>
      </c>
      <c r="T8" s="36" t="s">
        <v>4</v>
      </c>
      <c r="U8" s="36" t="s">
        <v>4</v>
      </c>
      <c r="V8" s="36" t="s">
        <v>4</v>
      </c>
      <c r="W8" s="36" t="s">
        <v>4</v>
      </c>
      <c r="X8" s="36" t="s">
        <v>4</v>
      </c>
      <c r="Y8" s="36" t="s">
        <v>4</v>
      </c>
      <c r="AE8" s="4">
        <v>590848004105</v>
      </c>
    </row>
    <row r="9" spans="1:31" ht="30" x14ac:dyDescent="0.25">
      <c r="A9" s="34" t="s">
        <v>1</v>
      </c>
      <c r="C9" s="35" t="s">
        <v>5</v>
      </c>
      <c r="D9" s="19"/>
      <c r="E9" s="35" t="s">
        <v>6</v>
      </c>
      <c r="F9" s="19"/>
      <c r="G9" s="35" t="s">
        <v>7</v>
      </c>
      <c r="I9" s="34" t="s">
        <v>8</v>
      </c>
      <c r="J9" s="34" t="s">
        <v>8</v>
      </c>
      <c r="K9" s="34" t="s">
        <v>8</v>
      </c>
      <c r="L9" s="19"/>
      <c r="M9" s="34" t="s">
        <v>9</v>
      </c>
      <c r="N9" s="34" t="s">
        <v>9</v>
      </c>
      <c r="O9" s="34" t="s">
        <v>9</v>
      </c>
      <c r="Q9" s="35" t="s">
        <v>5</v>
      </c>
      <c r="R9" s="19"/>
      <c r="S9" s="35" t="s">
        <v>10</v>
      </c>
      <c r="T9" s="19"/>
      <c r="U9" s="35" t="s">
        <v>6</v>
      </c>
      <c r="V9" s="19"/>
      <c r="W9" s="35" t="s">
        <v>7</v>
      </c>
      <c r="X9" s="19"/>
      <c r="Y9" s="37" t="s">
        <v>11</v>
      </c>
    </row>
    <row r="10" spans="1:31" ht="30" x14ac:dyDescent="0.25">
      <c r="A10" s="34" t="s">
        <v>1</v>
      </c>
      <c r="C10" s="36" t="s">
        <v>5</v>
      </c>
      <c r="D10" s="19"/>
      <c r="E10" s="36" t="s">
        <v>6</v>
      </c>
      <c r="F10" s="19"/>
      <c r="G10" s="36" t="s">
        <v>7</v>
      </c>
      <c r="I10" s="36" t="s">
        <v>5</v>
      </c>
      <c r="J10" s="19"/>
      <c r="K10" s="36" t="s">
        <v>6</v>
      </c>
      <c r="L10" s="19"/>
      <c r="M10" s="36" t="s">
        <v>5</v>
      </c>
      <c r="N10" s="19"/>
      <c r="O10" s="36" t="s">
        <v>12</v>
      </c>
      <c r="Q10" s="36" t="s">
        <v>5</v>
      </c>
      <c r="R10" s="19"/>
      <c r="S10" s="36" t="s">
        <v>10</v>
      </c>
      <c r="T10" s="19"/>
      <c r="U10" s="36" t="s">
        <v>6</v>
      </c>
      <c r="V10" s="19"/>
      <c r="W10" s="36" t="s">
        <v>7</v>
      </c>
      <c r="X10" s="19"/>
      <c r="Y10" s="38" t="s">
        <v>11</v>
      </c>
    </row>
    <row r="11" spans="1:31" ht="21" x14ac:dyDescent="0.25">
      <c r="A11" s="3" t="s">
        <v>183</v>
      </c>
      <c r="C11" s="4">
        <v>1363786</v>
      </c>
      <c r="E11" s="4">
        <v>38183124302</v>
      </c>
      <c r="G11" s="4">
        <v>28496214368.765999</v>
      </c>
      <c r="I11" s="4">
        <v>0</v>
      </c>
      <c r="K11" s="4">
        <v>0</v>
      </c>
      <c r="M11" s="4">
        <v>-1363786</v>
      </c>
      <c r="O11" s="4">
        <v>23314818696</v>
      </c>
      <c r="Q11" s="4">
        <v>0</v>
      </c>
      <c r="S11" s="4">
        <v>0</v>
      </c>
      <c r="U11" s="4">
        <v>0</v>
      </c>
      <c r="W11" s="4">
        <v>0</v>
      </c>
      <c r="Y11" s="5" t="s">
        <v>176</v>
      </c>
    </row>
    <row r="12" spans="1:31" ht="21" x14ac:dyDescent="0.25">
      <c r="A12" s="3" t="s">
        <v>215</v>
      </c>
      <c r="C12" s="4">
        <v>14000000</v>
      </c>
      <c r="E12" s="4">
        <v>48824090004</v>
      </c>
      <c r="G12" s="4">
        <v>46203444000</v>
      </c>
      <c r="I12" s="4">
        <v>0</v>
      </c>
      <c r="K12" s="4">
        <v>0</v>
      </c>
      <c r="M12" s="4">
        <v>-5348000</v>
      </c>
      <c r="O12" s="4">
        <v>18068250665</v>
      </c>
      <c r="Q12" s="4">
        <v>8652000</v>
      </c>
      <c r="S12" s="4">
        <v>3990</v>
      </c>
      <c r="U12" s="4">
        <v>30173287620</v>
      </c>
      <c r="W12" s="4">
        <v>34316077194</v>
      </c>
      <c r="Y12" s="5" t="s">
        <v>244</v>
      </c>
    </row>
    <row r="13" spans="1:31" ht="21" x14ac:dyDescent="0.25">
      <c r="A13" s="3" t="s">
        <v>119</v>
      </c>
      <c r="C13" s="4">
        <v>2000000</v>
      </c>
      <c r="E13" s="4">
        <v>39116266036</v>
      </c>
      <c r="G13" s="4">
        <v>34453773000</v>
      </c>
      <c r="I13" s="4">
        <v>0</v>
      </c>
      <c r="K13" s="4">
        <v>0</v>
      </c>
      <c r="M13" s="4">
        <v>0</v>
      </c>
      <c r="O13" s="4">
        <v>0</v>
      </c>
      <c r="Q13" s="4">
        <v>2000000</v>
      </c>
      <c r="S13" s="4">
        <v>15060</v>
      </c>
      <c r="U13" s="4">
        <v>39116266036</v>
      </c>
      <c r="W13" s="4">
        <v>29940786000</v>
      </c>
      <c r="Y13" s="5" t="s">
        <v>245</v>
      </c>
    </row>
    <row r="14" spans="1:31" ht="21" x14ac:dyDescent="0.25">
      <c r="A14" s="3" t="s">
        <v>116</v>
      </c>
      <c r="C14" s="4">
        <v>1089576</v>
      </c>
      <c r="E14" s="4">
        <v>39128530014</v>
      </c>
      <c r="G14" s="4">
        <v>35612098589.664001</v>
      </c>
      <c r="I14" s="4">
        <v>0</v>
      </c>
      <c r="K14" s="4">
        <v>0</v>
      </c>
      <c r="M14" s="4">
        <v>-100000</v>
      </c>
      <c r="O14" s="4">
        <v>2604411000</v>
      </c>
      <c r="Q14" s="4">
        <v>989576</v>
      </c>
      <c r="S14" s="4">
        <v>29620</v>
      </c>
      <c r="U14" s="4">
        <v>35537359686</v>
      </c>
      <c r="W14" s="4">
        <v>29136839235.335999</v>
      </c>
      <c r="Y14" s="5" t="s">
        <v>246</v>
      </c>
    </row>
    <row r="15" spans="1:31" ht="21" x14ac:dyDescent="0.25">
      <c r="A15" s="3" t="s">
        <v>132</v>
      </c>
      <c r="C15" s="4">
        <v>2556818</v>
      </c>
      <c r="E15" s="4">
        <v>11773994954</v>
      </c>
      <c r="G15" s="4">
        <v>36853271527.050003</v>
      </c>
      <c r="I15" s="4">
        <v>0</v>
      </c>
      <c r="K15" s="4">
        <v>0</v>
      </c>
      <c r="M15" s="4">
        <v>0</v>
      </c>
      <c r="O15" s="4">
        <v>0</v>
      </c>
      <c r="Q15" s="4">
        <v>2556818</v>
      </c>
      <c r="S15" s="4">
        <v>12020</v>
      </c>
      <c r="U15" s="4">
        <v>11773994954</v>
      </c>
      <c r="W15" s="4">
        <v>30550091293.458</v>
      </c>
      <c r="Y15" s="5" t="s">
        <v>247</v>
      </c>
    </row>
    <row r="16" spans="1:31" ht="21" x14ac:dyDescent="0.25">
      <c r="A16" s="3" t="s">
        <v>184</v>
      </c>
      <c r="C16" s="4">
        <v>552262</v>
      </c>
      <c r="E16" s="4">
        <v>29763810097</v>
      </c>
      <c r="G16" s="4">
        <v>26855907930.612</v>
      </c>
      <c r="I16" s="4">
        <v>0</v>
      </c>
      <c r="K16" s="4">
        <v>0</v>
      </c>
      <c r="M16" s="4">
        <v>0</v>
      </c>
      <c r="O16" s="4">
        <v>0</v>
      </c>
      <c r="Q16" s="4">
        <v>552262</v>
      </c>
      <c r="S16" s="4">
        <v>45400</v>
      </c>
      <c r="U16" s="4">
        <v>29763810097</v>
      </c>
      <c r="W16" s="4">
        <v>24923512265.939999</v>
      </c>
      <c r="Y16" s="5" t="s">
        <v>248</v>
      </c>
    </row>
    <row r="17" spans="1:25" ht="21" x14ac:dyDescent="0.25">
      <c r="A17" s="3" t="s">
        <v>113</v>
      </c>
      <c r="C17" s="4">
        <v>13000000</v>
      </c>
      <c r="E17" s="4">
        <v>39419843027</v>
      </c>
      <c r="G17" s="4">
        <v>32694304500</v>
      </c>
      <c r="I17" s="4">
        <v>5000000</v>
      </c>
      <c r="K17" s="4">
        <v>11460625483</v>
      </c>
      <c r="M17" s="4">
        <v>-3000000</v>
      </c>
      <c r="O17" s="4">
        <v>6626090375</v>
      </c>
      <c r="Q17" s="4">
        <v>15000000</v>
      </c>
      <c r="S17" s="4">
        <v>2610</v>
      </c>
      <c r="U17" s="4">
        <v>41783581660</v>
      </c>
      <c r="W17" s="4">
        <v>38917057500</v>
      </c>
      <c r="Y17" s="5" t="s">
        <v>249</v>
      </c>
    </row>
    <row r="18" spans="1:25" ht="21" x14ac:dyDescent="0.25">
      <c r="A18" s="3" t="s">
        <v>142</v>
      </c>
      <c r="C18" s="4">
        <v>978000</v>
      </c>
      <c r="E18" s="4">
        <v>24587120907</v>
      </c>
      <c r="G18" s="4">
        <v>18831144033</v>
      </c>
      <c r="I18" s="4">
        <v>0</v>
      </c>
      <c r="K18" s="4">
        <v>0</v>
      </c>
      <c r="M18" s="4">
        <v>-978000</v>
      </c>
      <c r="O18" s="4">
        <v>19340523957</v>
      </c>
      <c r="Q18" s="4">
        <v>0</v>
      </c>
      <c r="S18" s="4">
        <v>0</v>
      </c>
      <c r="U18" s="4">
        <v>0</v>
      </c>
      <c r="W18" s="4">
        <v>0</v>
      </c>
      <c r="Y18" s="5" t="s">
        <v>176</v>
      </c>
    </row>
    <row r="19" spans="1:25" ht="21" x14ac:dyDescent="0.25">
      <c r="A19" s="3" t="s">
        <v>186</v>
      </c>
      <c r="C19" s="4">
        <v>600000</v>
      </c>
      <c r="E19" s="4">
        <v>10752442107</v>
      </c>
      <c r="G19" s="4">
        <v>12564394380</v>
      </c>
      <c r="I19" s="4">
        <v>0</v>
      </c>
      <c r="K19" s="4">
        <v>0</v>
      </c>
      <c r="M19" s="4">
        <v>0</v>
      </c>
      <c r="O19" s="4">
        <v>0</v>
      </c>
      <c r="Q19" s="4">
        <v>600000</v>
      </c>
      <c r="S19" s="4">
        <v>20950</v>
      </c>
      <c r="U19" s="4">
        <v>10752442107</v>
      </c>
      <c r="W19" s="4">
        <v>12495208500</v>
      </c>
      <c r="Y19" s="5" t="s">
        <v>250</v>
      </c>
    </row>
    <row r="20" spans="1:25" ht="21" x14ac:dyDescent="0.25">
      <c r="A20" s="3" t="s">
        <v>251</v>
      </c>
      <c r="C20" s="4">
        <v>3615000</v>
      </c>
      <c r="E20" s="4">
        <v>31215128313</v>
      </c>
      <c r="G20" s="4">
        <v>24363867285</v>
      </c>
      <c r="I20" s="4">
        <v>0</v>
      </c>
      <c r="K20" s="4">
        <v>0</v>
      </c>
      <c r="M20" s="4">
        <v>-3615000</v>
      </c>
      <c r="O20" s="4">
        <v>16568421311</v>
      </c>
      <c r="Q20" s="4">
        <v>0</v>
      </c>
      <c r="S20" s="4">
        <v>0</v>
      </c>
      <c r="U20" s="4">
        <v>0</v>
      </c>
      <c r="W20" s="4">
        <v>0</v>
      </c>
      <c r="Y20" s="5" t="s">
        <v>176</v>
      </c>
    </row>
    <row r="21" spans="1:25" ht="21" x14ac:dyDescent="0.25">
      <c r="A21" s="3" t="s">
        <v>152</v>
      </c>
      <c r="C21" s="4">
        <v>1400000</v>
      </c>
      <c r="E21" s="4">
        <v>17076931235</v>
      </c>
      <c r="G21" s="4">
        <v>31020324300</v>
      </c>
      <c r="I21" s="4">
        <v>0</v>
      </c>
      <c r="K21" s="4">
        <v>0</v>
      </c>
      <c r="M21" s="4">
        <v>-585000</v>
      </c>
      <c r="O21" s="4">
        <v>10708391532</v>
      </c>
      <c r="Q21" s="4">
        <v>815000</v>
      </c>
      <c r="S21" s="4">
        <v>21010</v>
      </c>
      <c r="U21" s="4">
        <v>9941213547</v>
      </c>
      <c r="W21" s="4">
        <v>17021267257.5</v>
      </c>
      <c r="Y21" s="5" t="s">
        <v>252</v>
      </c>
    </row>
    <row r="22" spans="1:25" ht="21" x14ac:dyDescent="0.25">
      <c r="A22" s="3" t="s">
        <v>156</v>
      </c>
      <c r="C22" s="4">
        <v>8448</v>
      </c>
      <c r="E22" s="4">
        <v>341340202</v>
      </c>
      <c r="G22" s="4">
        <v>850497346.82879996</v>
      </c>
      <c r="I22" s="4">
        <v>0</v>
      </c>
      <c r="K22" s="4">
        <v>0</v>
      </c>
      <c r="M22" s="4">
        <v>-8448</v>
      </c>
      <c r="O22" s="4">
        <v>847495424</v>
      </c>
      <c r="Q22" s="4">
        <v>0</v>
      </c>
      <c r="S22" s="4">
        <v>0</v>
      </c>
      <c r="U22" s="4">
        <v>0</v>
      </c>
      <c r="W22" s="4">
        <v>0</v>
      </c>
      <c r="Y22" s="5" t="s">
        <v>176</v>
      </c>
    </row>
    <row r="23" spans="1:25" ht="21" x14ac:dyDescent="0.25">
      <c r="A23" s="3" t="s">
        <v>218</v>
      </c>
      <c r="C23" s="4">
        <v>200000</v>
      </c>
      <c r="E23" s="4">
        <v>8475288476</v>
      </c>
      <c r="G23" s="4">
        <v>7776453150</v>
      </c>
      <c r="I23" s="4">
        <v>0</v>
      </c>
      <c r="K23" s="4">
        <v>0</v>
      </c>
      <c r="M23" s="4">
        <v>0</v>
      </c>
      <c r="O23" s="4">
        <v>0</v>
      </c>
      <c r="Q23" s="4">
        <v>200000</v>
      </c>
      <c r="S23" s="4">
        <v>46970</v>
      </c>
      <c r="U23" s="4">
        <v>8475288476</v>
      </c>
      <c r="W23" s="4">
        <v>9338105700</v>
      </c>
      <c r="Y23" s="5" t="s">
        <v>253</v>
      </c>
    </row>
    <row r="24" spans="1:25" ht="21" x14ac:dyDescent="0.25">
      <c r="A24" s="3" t="s">
        <v>128</v>
      </c>
      <c r="C24" s="4">
        <v>0</v>
      </c>
      <c r="E24" s="4">
        <v>0</v>
      </c>
      <c r="G24" s="4">
        <v>0</v>
      </c>
      <c r="I24" s="4">
        <v>600000</v>
      </c>
      <c r="K24" s="4">
        <v>4636298412</v>
      </c>
      <c r="M24" s="4">
        <v>0</v>
      </c>
      <c r="O24" s="4">
        <v>0</v>
      </c>
      <c r="Q24" s="4">
        <v>600000</v>
      </c>
      <c r="S24" s="4">
        <v>7720</v>
      </c>
      <c r="U24" s="4">
        <v>4636298412</v>
      </c>
      <c r="W24" s="4">
        <v>4604439600</v>
      </c>
      <c r="Y24" s="5" t="s">
        <v>236</v>
      </c>
    </row>
    <row r="25" spans="1:25" ht="21" x14ac:dyDescent="0.25">
      <c r="A25" s="3" t="s">
        <v>254</v>
      </c>
      <c r="C25" s="4">
        <v>0</v>
      </c>
      <c r="E25" s="4">
        <v>0</v>
      </c>
      <c r="G25" s="4">
        <v>0</v>
      </c>
      <c r="I25" s="4">
        <v>1500000</v>
      </c>
      <c r="K25" s="4">
        <v>30060881622</v>
      </c>
      <c r="M25" s="4">
        <v>0</v>
      </c>
      <c r="O25" s="4">
        <v>0</v>
      </c>
      <c r="Q25" s="4">
        <v>1500000</v>
      </c>
      <c r="S25" s="4">
        <v>23778</v>
      </c>
      <c r="U25" s="4">
        <v>30060881625</v>
      </c>
      <c r="W25" s="4">
        <v>35454781350</v>
      </c>
      <c r="Y25" s="5" t="s">
        <v>255</v>
      </c>
    </row>
    <row r="26" spans="1:25" ht="21.75" thickBot="1" x14ac:dyDescent="0.3">
      <c r="A26" s="3" t="s">
        <v>71</v>
      </c>
      <c r="C26" s="7">
        <f>SUM(C11:C25)</f>
        <v>41363890</v>
      </c>
      <c r="E26" s="7">
        <f>SUM(E11:E25)</f>
        <v>338657909674</v>
      </c>
      <c r="G26" s="7">
        <f>SUM(G11:G25)</f>
        <v>336575694410.92078</v>
      </c>
      <c r="I26" s="7">
        <f>SUM(I11:I25)</f>
        <v>7100000</v>
      </c>
      <c r="K26" s="7">
        <f>SUM(K11:K25)</f>
        <v>46157805517</v>
      </c>
      <c r="M26" s="7">
        <f>SUM(M11:M25)</f>
        <v>-14998234</v>
      </c>
      <c r="O26" s="7">
        <f>SUM(O11:O25)</f>
        <v>98078402960</v>
      </c>
      <c r="Q26" s="7">
        <f>SUM(Q11:Q25)</f>
        <v>33465656</v>
      </c>
      <c r="S26" s="7">
        <f>SUM(S11:S25)</f>
        <v>229128</v>
      </c>
      <c r="U26" s="7">
        <f>SUM(U11:U25)</f>
        <v>252014424220</v>
      </c>
      <c r="W26" s="7">
        <f>SUM(W11:W25)</f>
        <v>266698165896.23401</v>
      </c>
      <c r="Y26" s="8">
        <f>SUM(Y11:Y25)</f>
        <v>0</v>
      </c>
    </row>
    <row r="27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0"/>
  <sheetViews>
    <sheetView rightToLeft="1" view="pageBreakPreview" topLeftCell="A99" zoomScale="85" zoomScaleNormal="100" zoomScaleSheetLayoutView="85" workbookViewId="0">
      <selection activeCell="A9" sqref="A9:Q106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customFormat="1" ht="25.5" x14ac:dyDescent="0.25">
      <c r="A5" s="33" t="s">
        <v>91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22"/>
    </row>
    <row r="7" spans="1:17" ht="30" x14ac:dyDescent="0.25">
      <c r="A7" s="35" t="s">
        <v>1</v>
      </c>
      <c r="C7" s="36" t="s">
        <v>48</v>
      </c>
      <c r="D7" s="36" t="s">
        <v>48</v>
      </c>
      <c r="E7" s="36" t="s">
        <v>48</v>
      </c>
      <c r="F7" s="36" t="s">
        <v>48</v>
      </c>
      <c r="G7" s="36" t="s">
        <v>48</v>
      </c>
      <c r="H7" s="36" t="s">
        <v>48</v>
      </c>
      <c r="I7" s="36" t="s">
        <v>48</v>
      </c>
      <c r="K7" s="36" t="s">
        <v>49</v>
      </c>
      <c r="L7" s="36" t="s">
        <v>49</v>
      </c>
      <c r="M7" s="36" t="s">
        <v>49</v>
      </c>
      <c r="N7" s="36" t="s">
        <v>49</v>
      </c>
      <c r="O7" s="36" t="s">
        <v>49</v>
      </c>
      <c r="P7" s="36" t="s">
        <v>49</v>
      </c>
      <c r="Q7" s="36" t="s">
        <v>49</v>
      </c>
    </row>
    <row r="8" spans="1:17" ht="30" x14ac:dyDescent="0.25">
      <c r="A8" s="36" t="s">
        <v>1</v>
      </c>
      <c r="C8" s="36" t="s">
        <v>5</v>
      </c>
      <c r="D8" s="19"/>
      <c r="E8" s="36" t="s">
        <v>62</v>
      </c>
      <c r="F8" s="19"/>
      <c r="G8" s="36" t="s">
        <v>63</v>
      </c>
      <c r="H8" s="19"/>
      <c r="I8" s="50" t="s">
        <v>65</v>
      </c>
      <c r="K8" s="36" t="s">
        <v>5</v>
      </c>
      <c r="L8" s="19"/>
      <c r="M8" s="36" t="s">
        <v>62</v>
      </c>
      <c r="N8" s="19"/>
      <c r="O8" s="36" t="s">
        <v>63</v>
      </c>
      <c r="P8" s="19"/>
      <c r="Q8" s="50" t="s">
        <v>65</v>
      </c>
    </row>
    <row r="9" spans="1:17" ht="21" x14ac:dyDescent="0.25">
      <c r="A9" s="3" t="s">
        <v>156</v>
      </c>
      <c r="C9" s="4">
        <v>8448</v>
      </c>
      <c r="E9" s="4">
        <v>847495424</v>
      </c>
      <c r="G9" s="4">
        <v>341340202</v>
      </c>
      <c r="I9" s="4">
        <v>506155222</v>
      </c>
      <c r="K9" s="4">
        <v>8448</v>
      </c>
      <c r="M9" s="4">
        <v>847495424</v>
      </c>
      <c r="O9" s="4">
        <v>341340202</v>
      </c>
      <c r="Q9" s="4">
        <v>506155222</v>
      </c>
    </row>
    <row r="10" spans="1:17" ht="21" x14ac:dyDescent="0.25">
      <c r="A10" s="3" t="s">
        <v>152</v>
      </c>
      <c r="C10" s="4">
        <v>585000</v>
      </c>
      <c r="E10" s="4">
        <v>10708391532</v>
      </c>
      <c r="G10" s="4">
        <v>7135717688</v>
      </c>
      <c r="I10" s="4">
        <v>3572673844</v>
      </c>
      <c r="K10" s="4">
        <v>2385000</v>
      </c>
      <c r="M10" s="4">
        <v>74290000672</v>
      </c>
      <c r="O10" s="4">
        <v>29091772133</v>
      </c>
      <c r="Q10" s="4">
        <v>45198228539</v>
      </c>
    </row>
    <row r="11" spans="1:17" ht="21" x14ac:dyDescent="0.25">
      <c r="A11" s="3" t="s">
        <v>113</v>
      </c>
      <c r="C11" s="4">
        <v>3000000</v>
      </c>
      <c r="E11" s="4">
        <v>6626090375</v>
      </c>
      <c r="G11" s="4">
        <v>9096886850</v>
      </c>
      <c r="I11" s="4">
        <v>-2470796475</v>
      </c>
      <c r="K11" s="4">
        <v>13400000</v>
      </c>
      <c r="M11" s="4">
        <v>50576091564</v>
      </c>
      <c r="O11" s="4">
        <v>31720176526</v>
      </c>
      <c r="Q11" s="4">
        <v>18855915038</v>
      </c>
    </row>
    <row r="12" spans="1:17" ht="21" x14ac:dyDescent="0.25">
      <c r="A12" s="3" t="s">
        <v>251</v>
      </c>
      <c r="C12" s="4">
        <v>3615000</v>
      </c>
      <c r="E12" s="4">
        <v>16568421311</v>
      </c>
      <c r="G12" s="4">
        <v>31215128313</v>
      </c>
      <c r="I12" s="4">
        <v>-14646707002</v>
      </c>
      <c r="K12" s="4">
        <v>4000000</v>
      </c>
      <c r="M12" s="4">
        <v>19614787076</v>
      </c>
      <c r="O12" s="4">
        <v>34539561066</v>
      </c>
      <c r="Q12" s="4">
        <v>-14924773990</v>
      </c>
    </row>
    <row r="13" spans="1:17" ht="21" x14ac:dyDescent="0.25">
      <c r="A13" s="3" t="s">
        <v>142</v>
      </c>
      <c r="C13" s="4">
        <v>978000</v>
      </c>
      <c r="E13" s="4">
        <v>19340523957</v>
      </c>
      <c r="G13" s="4">
        <v>24587120907</v>
      </c>
      <c r="I13" s="4">
        <v>-5246596950</v>
      </c>
      <c r="K13" s="4">
        <v>2615000</v>
      </c>
      <c r="M13" s="4">
        <v>50614798395</v>
      </c>
      <c r="O13" s="4">
        <v>54012377574</v>
      </c>
      <c r="Q13" s="4">
        <v>-3397579179</v>
      </c>
    </row>
    <row r="14" spans="1:17" ht="21" x14ac:dyDescent="0.25">
      <c r="A14" s="3" t="s">
        <v>183</v>
      </c>
      <c r="C14" s="4">
        <v>1363786</v>
      </c>
      <c r="E14" s="4">
        <v>23314818696</v>
      </c>
      <c r="G14" s="4">
        <v>38183124302</v>
      </c>
      <c r="I14" s="4">
        <v>-14868305606</v>
      </c>
      <c r="K14" s="4">
        <v>2113786</v>
      </c>
      <c r="M14" s="4">
        <v>37210484089</v>
      </c>
      <c r="O14" s="4">
        <v>59181538454</v>
      </c>
      <c r="Q14" s="4">
        <v>-21971054365</v>
      </c>
    </row>
    <row r="15" spans="1:17" ht="21" x14ac:dyDescent="0.25">
      <c r="A15" s="3" t="s">
        <v>215</v>
      </c>
      <c r="C15" s="4">
        <v>5348000</v>
      </c>
      <c r="E15" s="4">
        <v>18068250665</v>
      </c>
      <c r="G15" s="4">
        <v>18650802384</v>
      </c>
      <c r="I15" s="4">
        <v>-582551719</v>
      </c>
      <c r="K15" s="4">
        <v>9198000</v>
      </c>
      <c r="M15" s="4">
        <v>32045588151</v>
      </c>
      <c r="O15" s="4">
        <v>32077427151</v>
      </c>
      <c r="Q15" s="4">
        <v>-31839000</v>
      </c>
    </row>
    <row r="16" spans="1:17" ht="21" x14ac:dyDescent="0.25">
      <c r="A16" s="3" t="s">
        <v>116</v>
      </c>
      <c r="C16" s="4">
        <v>100000</v>
      </c>
      <c r="E16" s="4">
        <v>2604411000</v>
      </c>
      <c r="G16" s="4">
        <v>3591170328</v>
      </c>
      <c r="I16" s="4">
        <v>-986759328</v>
      </c>
      <c r="K16" s="4">
        <v>600000</v>
      </c>
      <c r="M16" s="4">
        <v>16091196513</v>
      </c>
      <c r="O16" s="4">
        <v>16698799232</v>
      </c>
      <c r="Q16" s="4">
        <v>-607602719</v>
      </c>
    </row>
    <row r="17" spans="1:17" ht="21" x14ac:dyDescent="0.25">
      <c r="A17" s="3" t="s">
        <v>143</v>
      </c>
      <c r="C17" s="4">
        <v>0</v>
      </c>
      <c r="E17" s="4">
        <v>0</v>
      </c>
      <c r="G17" s="4">
        <v>0</v>
      </c>
      <c r="I17" s="4">
        <v>0</v>
      </c>
      <c r="K17" s="4">
        <v>100000</v>
      </c>
      <c r="M17" s="4">
        <v>1462809211</v>
      </c>
      <c r="O17" s="4">
        <v>1156599628</v>
      </c>
      <c r="Q17" s="4">
        <v>306209583</v>
      </c>
    </row>
    <row r="18" spans="1:17" ht="21" x14ac:dyDescent="0.25">
      <c r="A18" s="3" t="s">
        <v>203</v>
      </c>
      <c r="C18" s="4">
        <v>0</v>
      </c>
      <c r="E18" s="4">
        <v>0</v>
      </c>
      <c r="G18" s="4">
        <v>0</v>
      </c>
      <c r="I18" s="4">
        <v>0</v>
      </c>
      <c r="K18" s="4">
        <v>1000000</v>
      </c>
      <c r="M18" s="4">
        <v>48181441858</v>
      </c>
      <c r="O18" s="4">
        <v>42381405879</v>
      </c>
      <c r="Q18" s="4">
        <v>5800035979</v>
      </c>
    </row>
    <row r="19" spans="1:17" ht="21" x14ac:dyDescent="0.25">
      <c r="A19" s="3" t="s">
        <v>139</v>
      </c>
      <c r="C19" s="4">
        <v>0</v>
      </c>
      <c r="E19" s="4">
        <v>0</v>
      </c>
      <c r="G19" s="4">
        <v>0</v>
      </c>
      <c r="I19" s="4">
        <v>0</v>
      </c>
      <c r="K19" s="4">
        <v>1000000</v>
      </c>
      <c r="M19" s="4">
        <v>10655149404</v>
      </c>
      <c r="O19" s="4">
        <v>11261849352</v>
      </c>
      <c r="Q19" s="4">
        <v>-606699948</v>
      </c>
    </row>
    <row r="20" spans="1:17" ht="21" x14ac:dyDescent="0.25">
      <c r="A20" s="3" t="s">
        <v>135</v>
      </c>
      <c r="C20" s="4">
        <v>0</v>
      </c>
      <c r="E20" s="4">
        <v>0</v>
      </c>
      <c r="G20" s="4">
        <v>0</v>
      </c>
      <c r="I20" s="4">
        <v>0</v>
      </c>
      <c r="K20" s="4">
        <v>1000000</v>
      </c>
      <c r="M20" s="4">
        <v>12160804806</v>
      </c>
      <c r="O20" s="4">
        <v>12508800644</v>
      </c>
      <c r="Q20" s="4">
        <v>-347995838</v>
      </c>
    </row>
    <row r="21" spans="1:17" ht="21" x14ac:dyDescent="0.25">
      <c r="A21" s="3" t="s">
        <v>111</v>
      </c>
      <c r="C21" s="4">
        <v>0</v>
      </c>
      <c r="E21" s="4">
        <v>0</v>
      </c>
      <c r="G21" s="4">
        <v>0</v>
      </c>
      <c r="I21" s="4">
        <v>0</v>
      </c>
      <c r="K21" s="4">
        <v>1000000</v>
      </c>
      <c r="M21" s="4">
        <v>19379965377</v>
      </c>
      <c r="O21" s="4">
        <v>8869669250</v>
      </c>
      <c r="Q21" s="4">
        <v>10510296127</v>
      </c>
    </row>
    <row r="22" spans="1:17" ht="21" x14ac:dyDescent="0.25">
      <c r="A22" s="3" t="s">
        <v>134</v>
      </c>
      <c r="C22" s="4">
        <v>0</v>
      </c>
      <c r="E22" s="4">
        <v>0</v>
      </c>
      <c r="G22" s="4">
        <v>0</v>
      </c>
      <c r="I22" s="4">
        <v>0</v>
      </c>
      <c r="K22" s="4">
        <v>100000</v>
      </c>
      <c r="M22" s="4">
        <v>20800515302</v>
      </c>
      <c r="O22" s="4">
        <v>16900413806</v>
      </c>
      <c r="Q22" s="4">
        <v>3900101496</v>
      </c>
    </row>
    <row r="23" spans="1:17" ht="21" x14ac:dyDescent="0.25">
      <c r="A23" s="3" t="s">
        <v>220</v>
      </c>
      <c r="C23" s="4">
        <v>0</v>
      </c>
      <c r="E23" s="4">
        <v>0</v>
      </c>
      <c r="G23" s="4">
        <v>0</v>
      </c>
      <c r="I23" s="4">
        <v>0</v>
      </c>
      <c r="K23" s="4">
        <v>129000</v>
      </c>
      <c r="M23" s="4">
        <v>14812048858</v>
      </c>
      <c r="O23" s="4">
        <v>14919947757</v>
      </c>
      <c r="Q23" s="4">
        <v>-107898899</v>
      </c>
    </row>
    <row r="24" spans="1:17" ht="21" x14ac:dyDescent="0.25">
      <c r="A24" s="3" t="s">
        <v>178</v>
      </c>
      <c r="C24" s="4">
        <v>0</v>
      </c>
      <c r="E24" s="4">
        <v>0</v>
      </c>
      <c r="G24" s="4">
        <v>0</v>
      </c>
      <c r="I24" s="4">
        <v>0</v>
      </c>
      <c r="K24" s="4">
        <v>335000</v>
      </c>
      <c r="M24" s="4">
        <v>48152392934</v>
      </c>
      <c r="O24" s="4">
        <v>61842494049</v>
      </c>
      <c r="Q24" s="4">
        <v>-13690101115</v>
      </c>
    </row>
    <row r="25" spans="1:17" ht="21" x14ac:dyDescent="0.25">
      <c r="A25" s="3" t="s">
        <v>153</v>
      </c>
      <c r="C25" s="4">
        <v>0</v>
      </c>
      <c r="E25" s="4">
        <v>0</v>
      </c>
      <c r="G25" s="4">
        <v>0</v>
      </c>
      <c r="I25" s="4">
        <v>0</v>
      </c>
      <c r="K25" s="4">
        <v>500000</v>
      </c>
      <c r="M25" s="4">
        <v>18824330758</v>
      </c>
      <c r="O25" s="4">
        <v>14228259524</v>
      </c>
      <c r="Q25" s="4">
        <v>4596071234</v>
      </c>
    </row>
    <row r="26" spans="1:17" ht="21" x14ac:dyDescent="0.25">
      <c r="A26" s="3" t="s">
        <v>155</v>
      </c>
      <c r="C26" s="4">
        <v>0</v>
      </c>
      <c r="E26" s="4">
        <v>0</v>
      </c>
      <c r="G26" s="4">
        <v>0</v>
      </c>
      <c r="I26" s="4">
        <v>0</v>
      </c>
      <c r="K26" s="4">
        <v>200000</v>
      </c>
      <c r="M26" s="4">
        <v>5624801566</v>
      </c>
      <c r="O26" s="4">
        <v>4379220060</v>
      </c>
      <c r="Q26" s="4">
        <v>1245581506</v>
      </c>
    </row>
    <row r="27" spans="1:17" ht="21" x14ac:dyDescent="0.25">
      <c r="A27" s="3" t="s">
        <v>204</v>
      </c>
      <c r="C27" s="4">
        <v>0</v>
      </c>
      <c r="E27" s="4">
        <v>0</v>
      </c>
      <c r="G27" s="4">
        <v>0</v>
      </c>
      <c r="I27" s="4">
        <v>0</v>
      </c>
      <c r="K27" s="4">
        <v>5000000</v>
      </c>
      <c r="M27" s="4">
        <v>43363005061</v>
      </c>
      <c r="O27" s="4">
        <v>42614689424</v>
      </c>
      <c r="Q27" s="4">
        <v>748315637</v>
      </c>
    </row>
    <row r="28" spans="1:17" ht="21" x14ac:dyDescent="0.25">
      <c r="A28" s="3" t="s">
        <v>261</v>
      </c>
      <c r="C28" s="4">
        <v>0</v>
      </c>
      <c r="E28" s="4">
        <v>0</v>
      </c>
      <c r="G28" s="4">
        <v>0</v>
      </c>
      <c r="I28" s="4">
        <v>0</v>
      </c>
      <c r="K28" s="4">
        <v>1144000</v>
      </c>
      <c r="M28" s="4">
        <v>19070241291</v>
      </c>
      <c r="O28" s="4">
        <v>21112773330</v>
      </c>
      <c r="Q28" s="4">
        <v>-2042532039</v>
      </c>
    </row>
    <row r="29" spans="1:17" ht="21" x14ac:dyDescent="0.25">
      <c r="A29" s="3" t="s">
        <v>144</v>
      </c>
      <c r="C29" s="4">
        <v>0</v>
      </c>
      <c r="E29" s="4">
        <v>0</v>
      </c>
      <c r="G29" s="4">
        <v>0</v>
      </c>
      <c r="I29" s="4">
        <v>0</v>
      </c>
      <c r="K29" s="4">
        <v>5220154</v>
      </c>
      <c r="M29" s="4">
        <v>142878696339</v>
      </c>
      <c r="O29" s="4">
        <v>136301672101</v>
      </c>
      <c r="Q29" s="4">
        <v>6577024238</v>
      </c>
    </row>
    <row r="30" spans="1:17" ht="21" x14ac:dyDescent="0.25">
      <c r="A30" s="3" t="s">
        <v>119</v>
      </c>
      <c r="C30" s="4">
        <v>0</v>
      </c>
      <c r="E30" s="4">
        <v>0</v>
      </c>
      <c r="G30" s="4">
        <v>0</v>
      </c>
      <c r="I30" s="4">
        <v>0</v>
      </c>
      <c r="K30" s="4">
        <v>800000</v>
      </c>
      <c r="M30" s="4">
        <v>14045353149</v>
      </c>
      <c r="O30" s="4">
        <v>9784432655</v>
      </c>
      <c r="Q30" s="4">
        <v>4260920494</v>
      </c>
    </row>
    <row r="31" spans="1:17" ht="21" x14ac:dyDescent="0.25">
      <c r="A31" s="3" t="s">
        <v>105</v>
      </c>
      <c r="C31" s="4">
        <v>0</v>
      </c>
      <c r="E31" s="4">
        <v>0</v>
      </c>
      <c r="G31" s="4">
        <v>0</v>
      </c>
      <c r="I31" s="4">
        <v>0</v>
      </c>
      <c r="K31" s="4">
        <v>16200000</v>
      </c>
      <c r="M31" s="4">
        <v>17425547248</v>
      </c>
      <c r="O31" s="4">
        <v>13581525888</v>
      </c>
      <c r="Q31" s="4">
        <v>3844021360</v>
      </c>
    </row>
    <row r="32" spans="1:17" ht="21" x14ac:dyDescent="0.25">
      <c r="A32" s="3" t="s">
        <v>131</v>
      </c>
      <c r="C32" s="4">
        <v>0</v>
      </c>
      <c r="E32" s="4">
        <v>0</v>
      </c>
      <c r="G32" s="4">
        <v>0</v>
      </c>
      <c r="I32" s="4">
        <v>0</v>
      </c>
      <c r="K32" s="4">
        <v>1900000</v>
      </c>
      <c r="M32" s="4">
        <v>61389557143</v>
      </c>
      <c r="O32" s="4">
        <v>50352553370</v>
      </c>
      <c r="Q32" s="4">
        <v>11037003773</v>
      </c>
    </row>
    <row r="33" spans="1:17" ht="21" x14ac:dyDescent="0.25">
      <c r="A33" s="3" t="s">
        <v>163</v>
      </c>
      <c r="C33" s="4">
        <v>0</v>
      </c>
      <c r="E33" s="4">
        <v>0</v>
      </c>
      <c r="G33" s="4">
        <v>0</v>
      </c>
      <c r="I33" s="4">
        <v>0</v>
      </c>
      <c r="K33" s="4">
        <v>400000</v>
      </c>
      <c r="M33" s="4">
        <v>10611911350</v>
      </c>
      <c r="O33" s="4">
        <v>5955314613</v>
      </c>
      <c r="Q33" s="4">
        <v>4656596737</v>
      </c>
    </row>
    <row r="34" spans="1:17" ht="21" x14ac:dyDescent="0.25">
      <c r="A34" s="3" t="s">
        <v>177</v>
      </c>
      <c r="C34" s="4">
        <v>0</v>
      </c>
      <c r="E34" s="4">
        <v>0</v>
      </c>
      <c r="G34" s="4">
        <v>0</v>
      </c>
      <c r="I34" s="4">
        <v>0</v>
      </c>
      <c r="K34" s="4">
        <v>190000</v>
      </c>
      <c r="M34" s="4">
        <v>22092221446</v>
      </c>
      <c r="O34" s="4">
        <v>34348035270</v>
      </c>
      <c r="Q34" s="4">
        <v>-12255813824</v>
      </c>
    </row>
    <row r="35" spans="1:17" ht="21" x14ac:dyDescent="0.25">
      <c r="A35" s="3" t="s">
        <v>150</v>
      </c>
      <c r="C35" s="4">
        <v>0</v>
      </c>
      <c r="E35" s="4">
        <v>0</v>
      </c>
      <c r="G35" s="4">
        <v>0</v>
      </c>
      <c r="I35" s="4">
        <v>0</v>
      </c>
      <c r="K35" s="4">
        <v>2000000</v>
      </c>
      <c r="M35" s="4">
        <v>13255185856</v>
      </c>
      <c r="O35" s="4">
        <v>13685563261</v>
      </c>
      <c r="Q35" s="4">
        <v>-430377405</v>
      </c>
    </row>
    <row r="36" spans="1:17" ht="21" x14ac:dyDescent="0.25">
      <c r="A36" s="3" t="s">
        <v>164</v>
      </c>
      <c r="C36" s="4">
        <v>0</v>
      </c>
      <c r="E36" s="4">
        <v>0</v>
      </c>
      <c r="G36" s="4">
        <v>0</v>
      </c>
      <c r="I36" s="4">
        <v>0</v>
      </c>
      <c r="K36" s="4">
        <v>309859</v>
      </c>
      <c r="M36" s="4">
        <v>30815850586</v>
      </c>
      <c r="O36" s="4">
        <v>23776240456</v>
      </c>
      <c r="Q36" s="4">
        <v>7039610130</v>
      </c>
    </row>
    <row r="37" spans="1:17" ht="21" x14ac:dyDescent="0.25">
      <c r="A37" s="3" t="s">
        <v>198</v>
      </c>
      <c r="C37" s="4">
        <v>0</v>
      </c>
      <c r="E37" s="4">
        <v>0</v>
      </c>
      <c r="G37" s="4">
        <v>0</v>
      </c>
      <c r="I37" s="4">
        <v>0</v>
      </c>
      <c r="K37" s="4">
        <v>1500000</v>
      </c>
      <c r="M37" s="4">
        <v>55066284732</v>
      </c>
      <c r="O37" s="4">
        <v>62531485958</v>
      </c>
      <c r="Q37" s="4">
        <v>-7465201226</v>
      </c>
    </row>
    <row r="38" spans="1:17" ht="21" x14ac:dyDescent="0.25">
      <c r="A38" s="3" t="s">
        <v>259</v>
      </c>
      <c r="C38" s="4">
        <v>0</v>
      </c>
      <c r="E38" s="4">
        <v>0</v>
      </c>
      <c r="G38" s="4">
        <v>0</v>
      </c>
      <c r="I38" s="4">
        <v>0</v>
      </c>
      <c r="K38" s="4">
        <v>2000000</v>
      </c>
      <c r="M38" s="4">
        <v>23046056157</v>
      </c>
      <c r="O38" s="4">
        <v>26508911835</v>
      </c>
      <c r="Q38" s="4">
        <v>-3462855678</v>
      </c>
    </row>
    <row r="39" spans="1:17" ht="21" x14ac:dyDescent="0.25">
      <c r="A39" s="3" t="s">
        <v>120</v>
      </c>
      <c r="C39" s="4">
        <v>0</v>
      </c>
      <c r="E39" s="4">
        <v>0</v>
      </c>
      <c r="G39" s="4">
        <v>0</v>
      </c>
      <c r="I39" s="4">
        <v>0</v>
      </c>
      <c r="K39" s="4">
        <v>700000</v>
      </c>
      <c r="M39" s="4">
        <v>8421383170</v>
      </c>
      <c r="O39" s="4">
        <v>6060993085</v>
      </c>
      <c r="Q39" s="4">
        <v>2360390085</v>
      </c>
    </row>
    <row r="40" spans="1:17" ht="21" x14ac:dyDescent="0.25">
      <c r="A40" s="3" t="s">
        <v>184</v>
      </c>
      <c r="C40" s="4">
        <v>0</v>
      </c>
      <c r="E40" s="4">
        <v>0</v>
      </c>
      <c r="G40" s="4">
        <v>0</v>
      </c>
      <c r="I40" s="4">
        <v>0</v>
      </c>
      <c r="K40" s="4">
        <v>533098</v>
      </c>
      <c r="M40" s="4">
        <v>25771953684</v>
      </c>
      <c r="O40" s="4">
        <v>28730978481</v>
      </c>
      <c r="Q40" s="4">
        <v>-2959024797</v>
      </c>
    </row>
    <row r="41" spans="1:17" ht="21" x14ac:dyDescent="0.25">
      <c r="A41" s="3" t="s">
        <v>124</v>
      </c>
      <c r="C41" s="4">
        <v>0</v>
      </c>
      <c r="E41" s="4">
        <v>0</v>
      </c>
      <c r="G41" s="4">
        <v>0</v>
      </c>
      <c r="I41" s="4">
        <v>0</v>
      </c>
      <c r="K41" s="4">
        <v>500000</v>
      </c>
      <c r="M41" s="4">
        <v>22188957828</v>
      </c>
      <c r="O41" s="4">
        <v>17053095250</v>
      </c>
      <c r="Q41" s="4">
        <v>5135862578</v>
      </c>
    </row>
    <row r="42" spans="1:17" ht="21" x14ac:dyDescent="0.25">
      <c r="A42" s="3" t="s">
        <v>166</v>
      </c>
      <c r="C42" s="4">
        <v>0</v>
      </c>
      <c r="E42" s="4">
        <v>0</v>
      </c>
      <c r="G42" s="4">
        <v>0</v>
      </c>
      <c r="I42" s="4">
        <v>0</v>
      </c>
      <c r="K42" s="4">
        <v>300000</v>
      </c>
      <c r="M42" s="4">
        <v>6334120457</v>
      </c>
      <c r="O42" s="4">
        <v>5507417131</v>
      </c>
      <c r="Q42" s="4">
        <v>826703326</v>
      </c>
    </row>
    <row r="43" spans="1:17" ht="21" x14ac:dyDescent="0.25">
      <c r="A43" s="3" t="s">
        <v>129</v>
      </c>
      <c r="C43" s="4">
        <v>0</v>
      </c>
      <c r="E43" s="4">
        <v>0</v>
      </c>
      <c r="G43" s="4">
        <v>0</v>
      </c>
      <c r="I43" s="4">
        <v>0</v>
      </c>
      <c r="K43" s="4">
        <v>19400000</v>
      </c>
      <c r="M43" s="4">
        <v>47847890552</v>
      </c>
      <c r="O43" s="4">
        <v>36967733326</v>
      </c>
      <c r="Q43" s="4">
        <v>10880157226</v>
      </c>
    </row>
    <row r="44" spans="1:17" ht="21" x14ac:dyDescent="0.25">
      <c r="A44" s="3" t="s">
        <v>187</v>
      </c>
      <c r="C44" s="4">
        <v>0</v>
      </c>
      <c r="E44" s="4">
        <v>0</v>
      </c>
      <c r="G44" s="4">
        <v>0</v>
      </c>
      <c r="I44" s="4">
        <v>0</v>
      </c>
      <c r="K44" s="4">
        <v>383000</v>
      </c>
      <c r="M44" s="4">
        <v>19723216315</v>
      </c>
      <c r="O44" s="4">
        <v>19980243581</v>
      </c>
      <c r="Q44" s="4">
        <v>-257027266</v>
      </c>
    </row>
    <row r="45" spans="1:17" ht="21" x14ac:dyDescent="0.25">
      <c r="A45" s="3" t="s">
        <v>179</v>
      </c>
      <c r="C45" s="4">
        <v>0</v>
      </c>
      <c r="E45" s="4">
        <v>0</v>
      </c>
      <c r="G45" s="4">
        <v>0</v>
      </c>
      <c r="I45" s="4">
        <v>0</v>
      </c>
      <c r="K45" s="4">
        <v>1500000</v>
      </c>
      <c r="M45" s="4">
        <v>31098432114</v>
      </c>
      <c r="O45" s="4">
        <v>33304076785</v>
      </c>
      <c r="Q45" s="4">
        <v>-2205644671</v>
      </c>
    </row>
    <row r="46" spans="1:17" ht="21" x14ac:dyDescent="0.25">
      <c r="A46" s="3" t="s">
        <v>148</v>
      </c>
      <c r="C46" s="4">
        <v>0</v>
      </c>
      <c r="E46" s="4">
        <v>0</v>
      </c>
      <c r="G46" s="4">
        <v>0</v>
      </c>
      <c r="I46" s="4">
        <v>0</v>
      </c>
      <c r="K46" s="4">
        <v>1000000</v>
      </c>
      <c r="M46" s="4">
        <v>11935295917</v>
      </c>
      <c r="O46" s="4">
        <v>12340423758</v>
      </c>
      <c r="Q46" s="4">
        <v>-405127841</v>
      </c>
    </row>
    <row r="47" spans="1:17" ht="21" x14ac:dyDescent="0.25">
      <c r="A47" s="3" t="s">
        <v>107</v>
      </c>
      <c r="C47" s="4">
        <v>0</v>
      </c>
      <c r="E47" s="4">
        <v>0</v>
      </c>
      <c r="G47" s="4">
        <v>0</v>
      </c>
      <c r="I47" s="4">
        <v>0</v>
      </c>
      <c r="K47" s="4">
        <v>270</v>
      </c>
      <c r="M47" s="4">
        <v>1910072610</v>
      </c>
      <c r="O47" s="4">
        <v>1696164180</v>
      </c>
      <c r="Q47" s="4">
        <v>213908430</v>
      </c>
    </row>
    <row r="48" spans="1:17" ht="21" x14ac:dyDescent="0.25">
      <c r="A48" s="3" t="s">
        <v>262</v>
      </c>
      <c r="C48" s="4">
        <v>0</v>
      </c>
      <c r="E48" s="4">
        <v>0</v>
      </c>
      <c r="G48" s="4">
        <v>0</v>
      </c>
      <c r="I48" s="4">
        <v>0</v>
      </c>
      <c r="K48" s="4">
        <v>330702</v>
      </c>
      <c r="M48" s="4">
        <v>1226179080</v>
      </c>
      <c r="O48" s="4">
        <v>728219557</v>
      </c>
      <c r="Q48" s="4">
        <v>497959523</v>
      </c>
    </row>
    <row r="49" spans="1:17" ht="21" x14ac:dyDescent="0.25">
      <c r="A49" s="3" t="s">
        <v>181</v>
      </c>
      <c r="C49" s="4">
        <v>0</v>
      </c>
      <c r="E49" s="4">
        <v>0</v>
      </c>
      <c r="G49" s="4">
        <v>0</v>
      </c>
      <c r="I49" s="4">
        <v>0</v>
      </c>
      <c r="K49" s="4">
        <v>700000</v>
      </c>
      <c r="M49" s="4">
        <v>67698085282</v>
      </c>
      <c r="O49" s="4">
        <v>70622676736</v>
      </c>
      <c r="Q49" s="4">
        <v>-2924591454</v>
      </c>
    </row>
    <row r="50" spans="1:17" ht="21" x14ac:dyDescent="0.25">
      <c r="A50" s="3" t="s">
        <v>146</v>
      </c>
      <c r="C50" s="4">
        <v>0</v>
      </c>
      <c r="E50" s="4">
        <v>0</v>
      </c>
      <c r="G50" s="4">
        <v>0</v>
      </c>
      <c r="I50" s="4">
        <v>0</v>
      </c>
      <c r="K50" s="4">
        <v>3500000</v>
      </c>
      <c r="M50" s="4">
        <v>63543254793</v>
      </c>
      <c r="O50" s="4">
        <v>44476514540</v>
      </c>
      <c r="Q50" s="4">
        <v>19066740253</v>
      </c>
    </row>
    <row r="51" spans="1:17" ht="21" x14ac:dyDescent="0.25">
      <c r="A51" s="3" t="s">
        <v>170</v>
      </c>
      <c r="C51" s="4">
        <v>0</v>
      </c>
      <c r="E51" s="4">
        <v>0</v>
      </c>
      <c r="G51" s="4">
        <v>0</v>
      </c>
      <c r="I51" s="4">
        <v>0</v>
      </c>
      <c r="K51" s="4">
        <v>1000000</v>
      </c>
      <c r="M51" s="4">
        <v>9344690520</v>
      </c>
      <c r="O51" s="4">
        <v>10231751349</v>
      </c>
      <c r="Q51" s="4">
        <v>-887060829</v>
      </c>
    </row>
    <row r="52" spans="1:17" ht="21" x14ac:dyDescent="0.25">
      <c r="A52" s="3" t="s">
        <v>127</v>
      </c>
      <c r="C52" s="4">
        <v>0</v>
      </c>
      <c r="E52" s="4">
        <v>0</v>
      </c>
      <c r="G52" s="4">
        <v>0</v>
      </c>
      <c r="I52" s="4">
        <v>0</v>
      </c>
      <c r="K52" s="4">
        <v>750000</v>
      </c>
      <c r="M52" s="4">
        <v>17014051557</v>
      </c>
      <c r="O52" s="4">
        <v>10803875062</v>
      </c>
      <c r="Q52" s="4">
        <v>6210176495</v>
      </c>
    </row>
    <row r="53" spans="1:17" ht="21" x14ac:dyDescent="0.25">
      <c r="A53" s="3" t="s">
        <v>136</v>
      </c>
      <c r="C53" s="4">
        <v>0</v>
      </c>
      <c r="E53" s="4">
        <v>0</v>
      </c>
      <c r="G53" s="4">
        <v>0</v>
      </c>
      <c r="I53" s="4">
        <v>0</v>
      </c>
      <c r="K53" s="4">
        <v>950000</v>
      </c>
      <c r="M53" s="4">
        <v>38728153205</v>
      </c>
      <c r="O53" s="4">
        <v>35081097196</v>
      </c>
      <c r="Q53" s="4">
        <v>3647056009</v>
      </c>
    </row>
    <row r="54" spans="1:17" ht="21" x14ac:dyDescent="0.25">
      <c r="A54" s="3" t="s">
        <v>224</v>
      </c>
      <c r="C54" s="4">
        <v>0</v>
      </c>
      <c r="E54" s="4">
        <v>0</v>
      </c>
      <c r="G54" s="4">
        <v>0</v>
      </c>
      <c r="I54" s="4">
        <v>0</v>
      </c>
      <c r="K54" s="4">
        <v>570000</v>
      </c>
      <c r="M54" s="4">
        <v>29889586993</v>
      </c>
      <c r="O54" s="4">
        <v>26148563302</v>
      </c>
      <c r="Q54" s="4">
        <v>3741023691</v>
      </c>
    </row>
    <row r="55" spans="1:17" ht="21" x14ac:dyDescent="0.25">
      <c r="A55" s="3" t="s">
        <v>108</v>
      </c>
      <c r="C55" s="4">
        <v>0</v>
      </c>
      <c r="E55" s="4">
        <v>0</v>
      </c>
      <c r="G55" s="4">
        <v>0</v>
      </c>
      <c r="I55" s="4">
        <v>0</v>
      </c>
      <c r="K55" s="4">
        <v>1225000</v>
      </c>
      <c r="M55" s="4">
        <v>58289863102</v>
      </c>
      <c r="O55" s="4">
        <v>40644572029</v>
      </c>
      <c r="Q55" s="4">
        <v>17645291073</v>
      </c>
    </row>
    <row r="56" spans="1:17" ht="21" x14ac:dyDescent="0.25">
      <c r="A56" s="3" t="s">
        <v>117</v>
      </c>
      <c r="C56" s="4">
        <v>0</v>
      </c>
      <c r="E56" s="4">
        <v>0</v>
      </c>
      <c r="G56" s="4">
        <v>0</v>
      </c>
      <c r="I56" s="4">
        <v>0</v>
      </c>
      <c r="K56" s="4">
        <v>300000</v>
      </c>
      <c r="M56" s="4">
        <v>17483529074</v>
      </c>
      <c r="O56" s="4">
        <v>13129526700</v>
      </c>
      <c r="Q56" s="4">
        <v>4354002374</v>
      </c>
    </row>
    <row r="57" spans="1:17" ht="21" x14ac:dyDescent="0.25">
      <c r="A57" s="3" t="s">
        <v>171</v>
      </c>
      <c r="C57" s="4">
        <v>0</v>
      </c>
      <c r="E57" s="4">
        <v>0</v>
      </c>
      <c r="G57" s="4">
        <v>0</v>
      </c>
      <c r="I57" s="4">
        <v>0</v>
      </c>
      <c r="K57" s="4">
        <v>300000</v>
      </c>
      <c r="M57" s="4">
        <v>1962489230</v>
      </c>
      <c r="O57" s="4">
        <v>1929922199</v>
      </c>
      <c r="Q57" s="4">
        <v>32567031</v>
      </c>
    </row>
    <row r="58" spans="1:17" ht="21" x14ac:dyDescent="0.25">
      <c r="A58" s="3" t="s">
        <v>126</v>
      </c>
      <c r="C58" s="4">
        <v>0</v>
      </c>
      <c r="E58" s="4">
        <v>0</v>
      </c>
      <c r="G58" s="4">
        <v>0</v>
      </c>
      <c r="I58" s="4">
        <v>0</v>
      </c>
      <c r="K58" s="4">
        <v>210076</v>
      </c>
      <c r="M58" s="4">
        <v>7552447404</v>
      </c>
      <c r="O58" s="4">
        <v>7272858482</v>
      </c>
      <c r="Q58" s="4">
        <v>279588922</v>
      </c>
    </row>
    <row r="59" spans="1:17" ht="21" x14ac:dyDescent="0.25">
      <c r="A59" s="3" t="s">
        <v>172</v>
      </c>
      <c r="C59" s="4">
        <v>0</v>
      </c>
      <c r="E59" s="4">
        <v>0</v>
      </c>
      <c r="G59" s="4">
        <v>0</v>
      </c>
      <c r="I59" s="4">
        <v>0</v>
      </c>
      <c r="K59" s="4">
        <v>296000</v>
      </c>
      <c r="M59" s="4">
        <v>14276942090</v>
      </c>
      <c r="O59" s="4">
        <v>12660963529</v>
      </c>
      <c r="Q59" s="4">
        <v>1615978561</v>
      </c>
    </row>
    <row r="60" spans="1:17" ht="21" x14ac:dyDescent="0.25">
      <c r="A60" s="3" t="s">
        <v>145</v>
      </c>
      <c r="C60" s="4">
        <v>0</v>
      </c>
      <c r="E60" s="4">
        <v>0</v>
      </c>
      <c r="G60" s="4">
        <v>0</v>
      </c>
      <c r="I60" s="4">
        <v>0</v>
      </c>
      <c r="K60" s="4">
        <v>2000000</v>
      </c>
      <c r="M60" s="4">
        <v>14554668637</v>
      </c>
      <c r="O60" s="4">
        <v>16425079100</v>
      </c>
      <c r="Q60" s="4">
        <v>-1870410463</v>
      </c>
    </row>
    <row r="61" spans="1:17" ht="21" x14ac:dyDescent="0.25">
      <c r="A61" s="3" t="s">
        <v>263</v>
      </c>
      <c r="C61" s="4">
        <v>0</v>
      </c>
      <c r="E61" s="4">
        <v>0</v>
      </c>
      <c r="G61" s="4">
        <v>0</v>
      </c>
      <c r="I61" s="4">
        <v>0</v>
      </c>
      <c r="K61" s="4">
        <v>114993</v>
      </c>
      <c r="M61" s="4">
        <v>1818783784</v>
      </c>
      <c r="O61" s="4">
        <v>1197037017</v>
      </c>
      <c r="Q61" s="4">
        <v>621746767</v>
      </c>
    </row>
    <row r="62" spans="1:17" ht="21" x14ac:dyDescent="0.25">
      <c r="A62" s="3" t="s">
        <v>112</v>
      </c>
      <c r="C62" s="4">
        <v>0</v>
      </c>
      <c r="E62" s="4">
        <v>0</v>
      </c>
      <c r="G62" s="4">
        <v>0</v>
      </c>
      <c r="I62" s="4">
        <v>0</v>
      </c>
      <c r="K62" s="4">
        <v>6200000</v>
      </c>
      <c r="M62" s="4">
        <v>48807905136</v>
      </c>
      <c r="O62" s="4">
        <v>52071855732</v>
      </c>
      <c r="Q62" s="4">
        <v>-3263950596</v>
      </c>
    </row>
    <row r="63" spans="1:17" ht="21" x14ac:dyDescent="0.25">
      <c r="A63" s="3" t="s">
        <v>147</v>
      </c>
      <c r="C63" s="4">
        <v>0</v>
      </c>
      <c r="E63" s="4">
        <v>0</v>
      </c>
      <c r="G63" s="4">
        <v>0</v>
      </c>
      <c r="I63" s="4">
        <v>0</v>
      </c>
      <c r="K63" s="4">
        <v>800000</v>
      </c>
      <c r="M63" s="4">
        <v>49857848093</v>
      </c>
      <c r="O63" s="4">
        <v>37828319719</v>
      </c>
      <c r="Q63" s="4">
        <v>12029528374</v>
      </c>
    </row>
    <row r="64" spans="1:17" ht="21" x14ac:dyDescent="0.25">
      <c r="A64" s="3" t="s">
        <v>128</v>
      </c>
      <c r="C64" s="4">
        <v>0</v>
      </c>
      <c r="E64" s="4">
        <v>0</v>
      </c>
      <c r="G64" s="4">
        <v>0</v>
      </c>
      <c r="I64" s="4">
        <v>0</v>
      </c>
      <c r="K64" s="4">
        <v>4100000</v>
      </c>
      <c r="M64" s="4">
        <v>19537430675</v>
      </c>
      <c r="O64" s="4">
        <v>9532938700</v>
      </c>
      <c r="Q64" s="4">
        <v>10004491975</v>
      </c>
    </row>
    <row r="65" spans="1:17" ht="21" x14ac:dyDescent="0.25">
      <c r="A65" s="3" t="s">
        <v>141</v>
      </c>
      <c r="C65" s="4">
        <v>0</v>
      </c>
      <c r="E65" s="4">
        <v>0</v>
      </c>
      <c r="G65" s="4">
        <v>0</v>
      </c>
      <c r="I65" s="4">
        <v>0</v>
      </c>
      <c r="K65" s="4">
        <v>200000</v>
      </c>
      <c r="M65" s="4">
        <v>18766969487</v>
      </c>
      <c r="O65" s="4">
        <v>17521769426</v>
      </c>
      <c r="Q65" s="4">
        <v>1245200061</v>
      </c>
    </row>
    <row r="66" spans="1:17" ht="21" x14ac:dyDescent="0.25">
      <c r="A66" s="3" t="s">
        <v>165</v>
      </c>
      <c r="C66" s="4">
        <v>0</v>
      </c>
      <c r="E66" s="4">
        <v>0</v>
      </c>
      <c r="G66" s="4">
        <v>0</v>
      </c>
      <c r="I66" s="4">
        <v>0</v>
      </c>
      <c r="K66" s="4">
        <v>100000</v>
      </c>
      <c r="M66" s="4">
        <v>5363737442</v>
      </c>
      <c r="O66" s="4">
        <v>6071881909</v>
      </c>
      <c r="Q66" s="4">
        <v>-708144467</v>
      </c>
    </row>
    <row r="67" spans="1:17" ht="21" x14ac:dyDescent="0.25">
      <c r="A67" s="3" t="s">
        <v>149</v>
      </c>
      <c r="C67" s="4">
        <v>0</v>
      </c>
      <c r="E67" s="4">
        <v>0</v>
      </c>
      <c r="G67" s="4">
        <v>0</v>
      </c>
      <c r="I67" s="4">
        <v>0</v>
      </c>
      <c r="K67" s="4">
        <v>500000</v>
      </c>
      <c r="M67" s="4">
        <v>21088249372</v>
      </c>
      <c r="O67" s="4">
        <v>20908918620</v>
      </c>
      <c r="Q67" s="4">
        <v>179330752</v>
      </c>
    </row>
    <row r="68" spans="1:17" ht="21" x14ac:dyDescent="0.25">
      <c r="A68" s="3" t="s">
        <v>151</v>
      </c>
      <c r="C68" s="4">
        <v>0</v>
      </c>
      <c r="E68" s="4">
        <v>0</v>
      </c>
      <c r="G68" s="4">
        <v>0</v>
      </c>
      <c r="I68" s="4">
        <v>0</v>
      </c>
      <c r="K68" s="4">
        <v>1000000</v>
      </c>
      <c r="M68" s="4">
        <v>10940392062</v>
      </c>
      <c r="O68" s="4">
        <v>9766333390</v>
      </c>
      <c r="Q68" s="4">
        <v>1174058672</v>
      </c>
    </row>
    <row r="69" spans="1:17" ht="21" x14ac:dyDescent="0.25">
      <c r="A69" s="3" t="s">
        <v>106</v>
      </c>
      <c r="C69" s="4">
        <v>0</v>
      </c>
      <c r="E69" s="4">
        <v>0</v>
      </c>
      <c r="G69" s="4">
        <v>0</v>
      </c>
      <c r="I69" s="4">
        <v>0</v>
      </c>
      <c r="K69" s="4">
        <v>2200000</v>
      </c>
      <c r="M69" s="4">
        <v>24989145780</v>
      </c>
      <c r="O69" s="4">
        <v>15395470583</v>
      </c>
      <c r="Q69" s="4">
        <v>9593675197</v>
      </c>
    </row>
    <row r="70" spans="1:17" ht="21" x14ac:dyDescent="0.25">
      <c r="A70" s="3" t="s">
        <v>121</v>
      </c>
      <c r="C70" s="4">
        <v>0</v>
      </c>
      <c r="E70" s="4">
        <v>0</v>
      </c>
      <c r="G70" s="4">
        <v>0</v>
      </c>
      <c r="I70" s="4">
        <v>0</v>
      </c>
      <c r="K70" s="4">
        <v>3848</v>
      </c>
      <c r="M70" s="4">
        <v>92891935</v>
      </c>
      <c r="O70" s="4">
        <v>80568831</v>
      </c>
      <c r="Q70" s="4">
        <v>12323104</v>
      </c>
    </row>
    <row r="71" spans="1:17" ht="21" x14ac:dyDescent="0.25">
      <c r="A71" s="3" t="s">
        <v>205</v>
      </c>
      <c r="C71" s="4">
        <v>0</v>
      </c>
      <c r="E71" s="4">
        <v>0</v>
      </c>
      <c r="G71" s="4">
        <v>0</v>
      </c>
      <c r="I71" s="4">
        <v>0</v>
      </c>
      <c r="K71" s="4">
        <v>500000</v>
      </c>
      <c r="M71" s="4">
        <v>24097477661</v>
      </c>
      <c r="O71" s="4">
        <v>24463835499</v>
      </c>
      <c r="Q71" s="4">
        <v>-366357838</v>
      </c>
    </row>
    <row r="72" spans="1:17" ht="21" x14ac:dyDescent="0.25">
      <c r="A72" s="3" t="s">
        <v>264</v>
      </c>
      <c r="C72" s="4">
        <v>0</v>
      </c>
      <c r="E72" s="4">
        <v>0</v>
      </c>
      <c r="G72" s="4">
        <v>0</v>
      </c>
      <c r="I72" s="4">
        <v>0</v>
      </c>
      <c r="K72" s="4">
        <v>500000</v>
      </c>
      <c r="M72" s="4">
        <v>40103342560</v>
      </c>
      <c r="O72" s="4">
        <v>38275938735</v>
      </c>
      <c r="Q72" s="4">
        <v>1827403825</v>
      </c>
    </row>
    <row r="73" spans="1:17" ht="21" x14ac:dyDescent="0.25">
      <c r="A73" s="3" t="s">
        <v>265</v>
      </c>
      <c r="C73" s="4">
        <v>0</v>
      </c>
      <c r="E73" s="4">
        <v>0</v>
      </c>
      <c r="G73" s="4">
        <v>0</v>
      </c>
      <c r="I73" s="4">
        <v>0</v>
      </c>
      <c r="K73" s="4">
        <v>688800</v>
      </c>
      <c r="M73" s="4">
        <v>7732124434</v>
      </c>
      <c r="O73" s="4">
        <v>3664156322</v>
      </c>
      <c r="Q73" s="4">
        <v>4067968112</v>
      </c>
    </row>
    <row r="74" spans="1:17" ht="21" x14ac:dyDescent="0.25">
      <c r="A74" s="3" t="s">
        <v>260</v>
      </c>
      <c r="C74" s="4">
        <v>0</v>
      </c>
      <c r="E74" s="4">
        <v>0</v>
      </c>
      <c r="G74" s="4">
        <v>0</v>
      </c>
      <c r="I74" s="4">
        <v>0</v>
      </c>
      <c r="K74" s="4">
        <v>213932</v>
      </c>
      <c r="M74" s="4">
        <v>4705275207</v>
      </c>
      <c r="O74" s="4">
        <v>3374095656</v>
      </c>
      <c r="Q74" s="4">
        <v>1331179551</v>
      </c>
    </row>
    <row r="75" spans="1:17" ht="21" x14ac:dyDescent="0.25">
      <c r="A75" s="3" t="s">
        <v>180</v>
      </c>
      <c r="C75" s="4">
        <v>0</v>
      </c>
      <c r="E75" s="4">
        <v>0</v>
      </c>
      <c r="G75" s="4">
        <v>0</v>
      </c>
      <c r="I75" s="4">
        <v>0</v>
      </c>
      <c r="K75" s="4">
        <v>1000000</v>
      </c>
      <c r="M75" s="4">
        <v>28347525359</v>
      </c>
      <c r="O75" s="4">
        <v>34216486649</v>
      </c>
      <c r="Q75" s="4">
        <v>-5868961290</v>
      </c>
    </row>
    <row r="76" spans="1:17" ht="21" x14ac:dyDescent="0.25">
      <c r="A76" s="3" t="s">
        <v>185</v>
      </c>
      <c r="C76" s="4">
        <v>0</v>
      </c>
      <c r="E76" s="4">
        <v>0</v>
      </c>
      <c r="G76" s="4">
        <v>0</v>
      </c>
      <c r="I76" s="4">
        <v>0</v>
      </c>
      <c r="K76" s="4">
        <v>1200000</v>
      </c>
      <c r="M76" s="4">
        <v>21113903423</v>
      </c>
      <c r="O76" s="4">
        <v>31590636561</v>
      </c>
      <c r="Q76" s="4">
        <v>-10476733138</v>
      </c>
    </row>
    <row r="77" spans="1:17" ht="21" x14ac:dyDescent="0.25">
      <c r="A77" s="3" t="s">
        <v>162</v>
      </c>
      <c r="C77" s="4">
        <v>0</v>
      </c>
      <c r="E77" s="4">
        <v>0</v>
      </c>
      <c r="G77" s="4">
        <v>0</v>
      </c>
      <c r="I77" s="4">
        <v>0</v>
      </c>
      <c r="K77" s="4">
        <v>70000</v>
      </c>
      <c r="M77" s="4">
        <v>5612188608</v>
      </c>
      <c r="O77" s="4">
        <v>4983141130</v>
      </c>
      <c r="Q77" s="4">
        <v>629047478</v>
      </c>
    </row>
    <row r="78" spans="1:17" ht="21" x14ac:dyDescent="0.25">
      <c r="A78" s="3" t="s">
        <v>266</v>
      </c>
      <c r="C78" s="4">
        <v>0</v>
      </c>
      <c r="E78" s="4">
        <v>0</v>
      </c>
      <c r="G78" s="4">
        <v>0</v>
      </c>
      <c r="I78" s="4">
        <v>0</v>
      </c>
      <c r="K78" s="4">
        <v>6620000</v>
      </c>
      <c r="M78" s="4">
        <v>52830203200</v>
      </c>
      <c r="O78" s="4">
        <v>72053465212</v>
      </c>
      <c r="Q78" s="4">
        <v>-19223262012</v>
      </c>
    </row>
    <row r="79" spans="1:17" ht="21" x14ac:dyDescent="0.25">
      <c r="A79" s="3" t="s">
        <v>199</v>
      </c>
      <c r="C79" s="4">
        <v>0</v>
      </c>
      <c r="E79" s="4">
        <v>0</v>
      </c>
      <c r="G79" s="4">
        <v>0</v>
      </c>
      <c r="I79" s="4">
        <v>0</v>
      </c>
      <c r="K79" s="4">
        <v>4000000</v>
      </c>
      <c r="M79" s="4">
        <v>63828061771</v>
      </c>
      <c r="O79" s="4">
        <v>53033348345</v>
      </c>
      <c r="Q79" s="4">
        <v>10794713426</v>
      </c>
    </row>
    <row r="80" spans="1:17" ht="21" x14ac:dyDescent="0.25">
      <c r="A80" s="3" t="s">
        <v>122</v>
      </c>
      <c r="C80" s="4">
        <v>0</v>
      </c>
      <c r="E80" s="4">
        <v>0</v>
      </c>
      <c r="G80" s="4">
        <v>0</v>
      </c>
      <c r="I80" s="4">
        <v>0</v>
      </c>
      <c r="K80" s="4">
        <v>2000000</v>
      </c>
      <c r="M80" s="4">
        <v>14465307150</v>
      </c>
      <c r="O80" s="4">
        <v>8223036000</v>
      </c>
      <c r="Q80" s="4">
        <v>6242271150</v>
      </c>
    </row>
    <row r="81" spans="1:17" ht="21" x14ac:dyDescent="0.25">
      <c r="A81" s="3" t="s">
        <v>115</v>
      </c>
      <c r="C81" s="4">
        <v>0</v>
      </c>
      <c r="E81" s="4">
        <v>0</v>
      </c>
      <c r="G81" s="4">
        <v>0</v>
      </c>
      <c r="I81" s="4">
        <v>0</v>
      </c>
      <c r="K81" s="4">
        <v>600000</v>
      </c>
      <c r="M81" s="4">
        <v>18780182725</v>
      </c>
      <c r="O81" s="4">
        <v>16727735769</v>
      </c>
      <c r="Q81" s="4">
        <v>2052446956</v>
      </c>
    </row>
    <row r="82" spans="1:17" ht="21" x14ac:dyDescent="0.25">
      <c r="A82" s="3" t="s">
        <v>182</v>
      </c>
      <c r="C82" s="4">
        <v>0</v>
      </c>
      <c r="E82" s="4">
        <v>0</v>
      </c>
      <c r="G82" s="4">
        <v>0</v>
      </c>
      <c r="I82" s="4">
        <v>0</v>
      </c>
      <c r="K82" s="4">
        <v>466704</v>
      </c>
      <c r="M82" s="4">
        <v>17728656895</v>
      </c>
      <c r="O82" s="4">
        <v>24685374672</v>
      </c>
      <c r="Q82" s="4">
        <v>-6956717777</v>
      </c>
    </row>
    <row r="83" spans="1:17" ht="21" x14ac:dyDescent="0.25">
      <c r="A83" s="3" t="s">
        <v>138</v>
      </c>
      <c r="C83" s="4">
        <v>0</v>
      </c>
      <c r="E83" s="4">
        <v>0</v>
      </c>
      <c r="G83" s="4">
        <v>0</v>
      </c>
      <c r="I83" s="4">
        <v>0</v>
      </c>
      <c r="K83" s="4">
        <v>100000</v>
      </c>
      <c r="M83" s="4">
        <v>2047883262</v>
      </c>
      <c r="O83" s="4">
        <v>2234590567</v>
      </c>
      <c r="Q83" s="4">
        <v>-186707305</v>
      </c>
    </row>
    <row r="84" spans="1:17" ht="21" x14ac:dyDescent="0.25">
      <c r="A84" s="3" t="s">
        <v>130</v>
      </c>
      <c r="C84" s="4">
        <v>0</v>
      </c>
      <c r="E84" s="4">
        <v>0</v>
      </c>
      <c r="G84" s="4">
        <v>0</v>
      </c>
      <c r="I84" s="4">
        <v>0</v>
      </c>
      <c r="K84" s="4">
        <v>2190000</v>
      </c>
      <c r="M84" s="4">
        <v>51181027121</v>
      </c>
      <c r="O84" s="4">
        <v>36746018383</v>
      </c>
      <c r="Q84" s="4">
        <v>14435008738</v>
      </c>
    </row>
    <row r="85" spans="1:17" ht="21" x14ac:dyDescent="0.25">
      <c r="A85" s="3" t="s">
        <v>133</v>
      </c>
      <c r="C85" s="4">
        <v>0</v>
      </c>
      <c r="E85" s="4">
        <v>0</v>
      </c>
      <c r="G85" s="4">
        <v>0</v>
      </c>
      <c r="I85" s="4">
        <v>0</v>
      </c>
      <c r="K85" s="4">
        <v>710000</v>
      </c>
      <c r="M85" s="4">
        <v>72458229416</v>
      </c>
      <c r="O85" s="4">
        <v>63192040552</v>
      </c>
      <c r="Q85" s="4">
        <v>9266188864</v>
      </c>
    </row>
    <row r="86" spans="1:17" ht="21" x14ac:dyDescent="0.25">
      <c r="A86" s="3" t="s">
        <v>118</v>
      </c>
      <c r="C86" s="4">
        <v>0</v>
      </c>
      <c r="E86" s="4">
        <v>0</v>
      </c>
      <c r="G86" s="4">
        <v>0</v>
      </c>
      <c r="I86" s="4">
        <v>0</v>
      </c>
      <c r="K86" s="4">
        <v>600000</v>
      </c>
      <c r="M86" s="4">
        <v>12293257416</v>
      </c>
      <c r="O86" s="4">
        <v>8854023300</v>
      </c>
      <c r="Q86" s="4">
        <v>3439234116</v>
      </c>
    </row>
    <row r="87" spans="1:17" ht="21" x14ac:dyDescent="0.25">
      <c r="A87" s="3" t="s">
        <v>114</v>
      </c>
      <c r="C87" s="4">
        <v>0</v>
      </c>
      <c r="E87" s="4">
        <v>0</v>
      </c>
      <c r="G87" s="4">
        <v>0</v>
      </c>
      <c r="I87" s="4">
        <v>0</v>
      </c>
      <c r="K87" s="4">
        <v>3000000</v>
      </c>
      <c r="M87" s="4">
        <v>38675044966</v>
      </c>
      <c r="O87" s="4">
        <v>36108325679</v>
      </c>
      <c r="Q87" s="4">
        <v>2566719287</v>
      </c>
    </row>
    <row r="88" spans="1:17" ht="21" x14ac:dyDescent="0.25">
      <c r="A88" s="3" t="s">
        <v>173</v>
      </c>
      <c r="C88" s="4">
        <v>0</v>
      </c>
      <c r="E88" s="4">
        <v>0</v>
      </c>
      <c r="G88" s="4">
        <v>0</v>
      </c>
      <c r="I88" s="4">
        <v>0</v>
      </c>
      <c r="K88" s="4">
        <v>76000</v>
      </c>
      <c r="M88" s="4">
        <v>5455184914</v>
      </c>
      <c r="O88" s="4">
        <v>4986934355</v>
      </c>
      <c r="Q88" s="4">
        <v>468250559</v>
      </c>
    </row>
    <row r="89" spans="1:17" ht="21" x14ac:dyDescent="0.25">
      <c r="A89" s="3" t="s">
        <v>174</v>
      </c>
      <c r="C89" s="4">
        <v>0</v>
      </c>
      <c r="E89" s="4">
        <v>0</v>
      </c>
      <c r="G89" s="4">
        <v>0</v>
      </c>
      <c r="I89" s="4">
        <v>0</v>
      </c>
      <c r="K89" s="4">
        <v>1000000</v>
      </c>
      <c r="M89" s="4">
        <v>9727637117</v>
      </c>
      <c r="O89" s="4">
        <v>4841360163</v>
      </c>
      <c r="Q89" s="4">
        <v>4886276954</v>
      </c>
    </row>
    <row r="90" spans="1:17" ht="21" x14ac:dyDescent="0.25">
      <c r="A90" s="3" t="s">
        <v>140</v>
      </c>
      <c r="C90" s="4">
        <v>0</v>
      </c>
      <c r="E90" s="4">
        <v>0</v>
      </c>
      <c r="G90" s="4">
        <v>0</v>
      </c>
      <c r="I90" s="4">
        <v>0</v>
      </c>
      <c r="K90" s="4">
        <v>300000</v>
      </c>
      <c r="M90" s="4">
        <v>24363345061</v>
      </c>
      <c r="O90" s="4">
        <v>12474912385</v>
      </c>
      <c r="Q90" s="4">
        <v>11888432676</v>
      </c>
    </row>
    <row r="91" spans="1:17" ht="21" x14ac:dyDescent="0.25">
      <c r="A91" s="3" t="s">
        <v>137</v>
      </c>
      <c r="C91" s="4">
        <v>0</v>
      </c>
      <c r="E91" s="4">
        <v>0</v>
      </c>
      <c r="G91" s="4">
        <v>0</v>
      </c>
      <c r="I91" s="4">
        <v>0</v>
      </c>
      <c r="K91" s="4">
        <v>153000</v>
      </c>
      <c r="M91" s="4">
        <v>5992333218</v>
      </c>
      <c r="O91" s="4">
        <v>4999685973</v>
      </c>
      <c r="Q91" s="4">
        <v>992647245</v>
      </c>
    </row>
    <row r="92" spans="1:17" ht="21" x14ac:dyDescent="0.25">
      <c r="A92" s="3" t="s">
        <v>258</v>
      </c>
      <c r="C92" s="4">
        <v>0</v>
      </c>
      <c r="E92" s="4">
        <v>0</v>
      </c>
      <c r="G92" s="4">
        <v>0</v>
      </c>
      <c r="I92" s="4">
        <v>0</v>
      </c>
      <c r="K92" s="4">
        <v>450250</v>
      </c>
      <c r="M92" s="4">
        <v>79513519646</v>
      </c>
      <c r="O92" s="4">
        <v>77720569119</v>
      </c>
      <c r="Q92" s="4">
        <v>1792950527</v>
      </c>
    </row>
    <row r="93" spans="1:17" ht="21" x14ac:dyDescent="0.25">
      <c r="A93" s="3" t="s">
        <v>167</v>
      </c>
      <c r="C93" s="4">
        <v>0</v>
      </c>
      <c r="E93" s="4">
        <v>0</v>
      </c>
      <c r="G93" s="4">
        <v>0</v>
      </c>
      <c r="I93" s="4">
        <v>0</v>
      </c>
      <c r="K93" s="4">
        <v>800000</v>
      </c>
      <c r="M93" s="4">
        <v>9393148853</v>
      </c>
      <c r="O93" s="4">
        <v>4833523928</v>
      </c>
      <c r="Q93" s="4">
        <v>4559624925</v>
      </c>
    </row>
    <row r="94" spans="1:17" ht="21" x14ac:dyDescent="0.25">
      <c r="A94" s="3" t="s">
        <v>168</v>
      </c>
      <c r="C94" s="4">
        <v>0</v>
      </c>
      <c r="E94" s="4">
        <v>0</v>
      </c>
      <c r="G94" s="4">
        <v>0</v>
      </c>
      <c r="I94" s="4">
        <v>0</v>
      </c>
      <c r="K94" s="4">
        <v>260000</v>
      </c>
      <c r="M94" s="4">
        <v>4413200676</v>
      </c>
      <c r="O94" s="4">
        <v>4759180590</v>
      </c>
      <c r="Q94" s="4">
        <v>-345979914</v>
      </c>
    </row>
    <row r="95" spans="1:17" ht="21" x14ac:dyDescent="0.25">
      <c r="A95" s="3" t="s">
        <v>200</v>
      </c>
      <c r="C95" s="4">
        <v>0</v>
      </c>
      <c r="E95" s="4">
        <v>0</v>
      </c>
      <c r="G95" s="4">
        <v>0</v>
      </c>
      <c r="I95" s="4">
        <v>0</v>
      </c>
      <c r="K95" s="4">
        <v>1000000</v>
      </c>
      <c r="M95" s="4">
        <v>61578118756</v>
      </c>
      <c r="O95" s="4">
        <v>50660066991</v>
      </c>
      <c r="Q95" s="4">
        <v>10918051765</v>
      </c>
    </row>
    <row r="96" spans="1:17" ht="21" x14ac:dyDescent="0.25">
      <c r="A96" s="3" t="s">
        <v>125</v>
      </c>
      <c r="C96" s="4">
        <v>0</v>
      </c>
      <c r="E96" s="4">
        <v>0</v>
      </c>
      <c r="G96" s="4">
        <v>0</v>
      </c>
      <c r="I96" s="4">
        <v>0</v>
      </c>
      <c r="K96" s="4">
        <v>2900000</v>
      </c>
      <c r="M96" s="4">
        <v>46053751472</v>
      </c>
      <c r="O96" s="4">
        <v>43235720630</v>
      </c>
      <c r="Q96" s="4">
        <v>2818030842</v>
      </c>
    </row>
    <row r="97" spans="1:17" ht="21" x14ac:dyDescent="0.25">
      <c r="A97" s="3" t="s">
        <v>123</v>
      </c>
      <c r="C97" s="4">
        <v>0</v>
      </c>
      <c r="E97" s="4">
        <v>0</v>
      </c>
      <c r="G97" s="4">
        <v>0</v>
      </c>
      <c r="I97" s="4">
        <v>0</v>
      </c>
      <c r="K97" s="4">
        <v>300000</v>
      </c>
      <c r="M97" s="4">
        <v>16594054280</v>
      </c>
      <c r="O97" s="4">
        <v>11896665450</v>
      </c>
      <c r="Q97" s="4">
        <v>4697388830</v>
      </c>
    </row>
    <row r="98" spans="1:17" ht="21" x14ac:dyDescent="0.25">
      <c r="A98" s="3" t="s">
        <v>169</v>
      </c>
      <c r="C98" s="4">
        <v>0</v>
      </c>
      <c r="E98" s="4">
        <v>0</v>
      </c>
      <c r="G98" s="4">
        <v>0</v>
      </c>
      <c r="I98" s="4">
        <v>0</v>
      </c>
      <c r="K98" s="4">
        <v>70000</v>
      </c>
      <c r="M98" s="4">
        <v>6684906385</v>
      </c>
      <c r="O98" s="4">
        <v>5693843214</v>
      </c>
      <c r="Q98" s="4">
        <v>991063171</v>
      </c>
    </row>
    <row r="99" spans="1:17" ht="21" x14ac:dyDescent="0.25">
      <c r="A99" s="3" t="s">
        <v>216</v>
      </c>
      <c r="C99" s="4">
        <v>0</v>
      </c>
      <c r="E99" s="4">
        <v>0</v>
      </c>
      <c r="G99" s="4">
        <v>0</v>
      </c>
      <c r="I99" s="4">
        <v>0</v>
      </c>
      <c r="K99" s="4">
        <v>1000000</v>
      </c>
      <c r="M99" s="4">
        <v>52950061360</v>
      </c>
      <c r="O99" s="4">
        <v>47153775338</v>
      </c>
      <c r="Q99" s="4">
        <v>5796286022</v>
      </c>
    </row>
    <row r="100" spans="1:17" ht="21" x14ac:dyDescent="0.25">
      <c r="A100" s="3" t="s">
        <v>201</v>
      </c>
      <c r="C100" s="4">
        <v>0</v>
      </c>
      <c r="E100" s="4">
        <v>0</v>
      </c>
      <c r="G100" s="4">
        <v>0</v>
      </c>
      <c r="I100" s="4">
        <v>0</v>
      </c>
      <c r="K100" s="4">
        <v>400000</v>
      </c>
      <c r="M100" s="4">
        <v>4775144447</v>
      </c>
      <c r="O100" s="4">
        <v>4532268207</v>
      </c>
      <c r="Q100" s="4">
        <v>242876240</v>
      </c>
    </row>
    <row r="101" spans="1:17" ht="21" x14ac:dyDescent="0.25">
      <c r="A101" s="3" t="s">
        <v>202</v>
      </c>
      <c r="C101" s="4">
        <v>0</v>
      </c>
      <c r="E101" s="4">
        <v>0</v>
      </c>
      <c r="G101" s="4">
        <v>0</v>
      </c>
      <c r="I101" s="4">
        <v>0</v>
      </c>
      <c r="K101" s="4">
        <v>2000000</v>
      </c>
      <c r="M101" s="4">
        <v>26367583339</v>
      </c>
      <c r="O101" s="4">
        <v>28589724085</v>
      </c>
      <c r="Q101" s="4">
        <v>-2222140746</v>
      </c>
    </row>
    <row r="102" spans="1:17" ht="21" x14ac:dyDescent="0.25">
      <c r="A102" s="3" t="s">
        <v>154</v>
      </c>
      <c r="C102" s="4">
        <v>0</v>
      </c>
      <c r="E102" s="4">
        <v>0</v>
      </c>
      <c r="G102" s="4">
        <v>0</v>
      </c>
      <c r="I102" s="4">
        <v>0</v>
      </c>
      <c r="K102" s="4">
        <v>400000</v>
      </c>
      <c r="M102" s="4">
        <v>27546727457</v>
      </c>
      <c r="O102" s="4">
        <v>21664603258</v>
      </c>
      <c r="Q102" s="4">
        <v>5882124199</v>
      </c>
    </row>
    <row r="103" spans="1:17" ht="21" x14ac:dyDescent="0.25">
      <c r="A103" s="3" t="s">
        <v>102</v>
      </c>
      <c r="C103" s="4">
        <v>0</v>
      </c>
      <c r="E103" s="4">
        <v>0</v>
      </c>
      <c r="G103" s="4">
        <v>0</v>
      </c>
      <c r="I103" s="4">
        <v>0</v>
      </c>
      <c r="K103" s="4">
        <v>430000</v>
      </c>
      <c r="M103" s="4">
        <v>33047008558</v>
      </c>
      <c r="O103" s="4">
        <v>31125417933</v>
      </c>
      <c r="Q103" s="4">
        <v>1921590625</v>
      </c>
    </row>
    <row r="104" spans="1:17" ht="21" x14ac:dyDescent="0.25">
      <c r="A104" s="3" t="s">
        <v>267</v>
      </c>
      <c r="C104" s="4">
        <v>0</v>
      </c>
      <c r="E104" s="4">
        <v>0</v>
      </c>
      <c r="G104" s="4">
        <v>0</v>
      </c>
      <c r="I104" s="4">
        <v>0</v>
      </c>
      <c r="K104" s="4">
        <v>239042</v>
      </c>
      <c r="M104" s="4">
        <v>3695082420</v>
      </c>
      <c r="O104" s="4">
        <v>2065299930</v>
      </c>
      <c r="Q104" s="4">
        <v>1629782490</v>
      </c>
    </row>
    <row r="105" spans="1:17" ht="21" x14ac:dyDescent="0.25">
      <c r="A105" s="3" t="s">
        <v>268</v>
      </c>
      <c r="C105" s="4">
        <v>0</v>
      </c>
      <c r="E105" s="4">
        <v>0</v>
      </c>
      <c r="G105" s="4">
        <v>0</v>
      </c>
      <c r="I105" s="4">
        <v>0</v>
      </c>
      <c r="K105" s="4">
        <v>251000</v>
      </c>
      <c r="M105" s="4">
        <v>3820693836</v>
      </c>
      <c r="O105" s="4">
        <v>2527855206</v>
      </c>
      <c r="Q105" s="4">
        <v>1292838630</v>
      </c>
    </row>
    <row r="106" spans="1:17" ht="21" x14ac:dyDescent="0.25">
      <c r="A106" s="3" t="s">
        <v>206</v>
      </c>
      <c r="C106" s="4">
        <v>0</v>
      </c>
      <c r="E106" s="4">
        <v>0</v>
      </c>
      <c r="G106" s="4">
        <v>0</v>
      </c>
      <c r="I106" s="4">
        <v>0</v>
      </c>
      <c r="K106" s="4">
        <v>4044</v>
      </c>
      <c r="M106" s="4">
        <v>3198224218</v>
      </c>
      <c r="O106" s="4">
        <v>3195438004</v>
      </c>
      <c r="Q106" s="4">
        <v>2786214</v>
      </c>
    </row>
    <row r="107" spans="1:17" ht="21" x14ac:dyDescent="0.25">
      <c r="A107" s="3"/>
      <c r="C107" s="4"/>
      <c r="E107" s="4"/>
      <c r="G107" s="4"/>
      <c r="I107" s="4"/>
      <c r="K107" s="4"/>
      <c r="M107" s="4"/>
      <c r="O107" s="4"/>
      <c r="Q107" s="4"/>
    </row>
    <row r="108" spans="1:17" ht="21" x14ac:dyDescent="0.25">
      <c r="A108" s="3"/>
      <c r="C108" s="4"/>
      <c r="E108" s="4"/>
      <c r="G108" s="4"/>
      <c r="I108" s="4"/>
      <c r="K108" s="4"/>
      <c r="M108" s="4"/>
      <c r="O108" s="4"/>
      <c r="Q108" s="4"/>
    </row>
    <row r="109" spans="1:17" ht="19.5" thickBot="1" x14ac:dyDescent="0.3">
      <c r="A109" s="2" t="s">
        <v>71</v>
      </c>
      <c r="C109" s="7">
        <f>SUM(C9:C108)</f>
        <v>14998234</v>
      </c>
      <c r="E109" s="7">
        <f>SUM(E9:E108)</f>
        <v>98078402960</v>
      </c>
      <c r="G109" s="7">
        <f>SUM(G9:G108)</f>
        <v>132801290974</v>
      </c>
      <c r="I109" s="23">
        <f>SUM(I9:I108)</f>
        <v>-34722888014</v>
      </c>
      <c r="K109" s="7">
        <f>SUM(K9:K108)</f>
        <v>164508006</v>
      </c>
      <c r="M109" s="7">
        <f>SUM(M9:M108)</f>
        <v>2553632646883</v>
      </c>
      <c r="O109" s="7">
        <f>SUM(O9:O108)</f>
        <v>2338219783523</v>
      </c>
      <c r="Q109" s="23">
        <f>SUM(Q9:Q108)</f>
        <v>215412863360</v>
      </c>
    </row>
    <row r="110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2"/>
  <sheetViews>
    <sheetView rightToLeft="1" view="pageBreakPreview" topLeftCell="A99" zoomScale="70" zoomScaleNormal="100" zoomScaleSheetLayoutView="70" workbookViewId="0">
      <selection activeCell="A111" sqref="A111:XFD114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s="14" customFormat="1" ht="25.5" x14ac:dyDescent="0.4">
      <c r="A5" s="33" t="s">
        <v>92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21" ht="30.75" thickBot="1" x14ac:dyDescent="0.3">
      <c r="A7" s="35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J7" s="40" t="s">
        <v>48</v>
      </c>
      <c r="K7" s="40" t="s">
        <v>48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  <c r="T7" s="40" t="s">
        <v>49</v>
      </c>
      <c r="U7" s="40" t="s">
        <v>49</v>
      </c>
    </row>
    <row r="8" spans="1:21" ht="30.75" thickBot="1" x14ac:dyDescent="0.3">
      <c r="A8" s="40" t="s">
        <v>1</v>
      </c>
      <c r="C8" s="46" t="s">
        <v>66</v>
      </c>
      <c r="D8" s="25"/>
      <c r="E8" s="46" t="s">
        <v>67</v>
      </c>
      <c r="F8" s="25"/>
      <c r="G8" s="46" t="s">
        <v>68</v>
      </c>
      <c r="H8" s="25"/>
      <c r="I8" s="46" t="s">
        <v>39</v>
      </c>
      <c r="J8" s="12"/>
      <c r="K8" s="39" t="s">
        <v>69</v>
      </c>
      <c r="M8" s="39" t="s">
        <v>66</v>
      </c>
      <c r="N8" s="12"/>
      <c r="O8" s="39" t="s">
        <v>67</v>
      </c>
      <c r="P8" s="12"/>
      <c r="Q8" s="39" t="s">
        <v>68</v>
      </c>
      <c r="R8" s="12"/>
      <c r="S8" s="46" t="s">
        <v>39</v>
      </c>
      <c r="T8" s="12"/>
      <c r="U8" s="39" t="s">
        <v>69</v>
      </c>
    </row>
    <row r="9" spans="1:21" ht="21" x14ac:dyDescent="0.25">
      <c r="A9" s="3" t="s">
        <v>156</v>
      </c>
      <c r="C9" s="4">
        <v>0</v>
      </c>
      <c r="D9" s="2"/>
      <c r="E9" s="4">
        <v>-509157144</v>
      </c>
      <c r="F9" s="2"/>
      <c r="G9" s="4">
        <v>506155222</v>
      </c>
      <c r="H9" s="2"/>
      <c r="I9" s="4">
        <v>-3001922</v>
      </c>
      <c r="K9" s="4" t="s">
        <v>221</v>
      </c>
      <c r="M9" s="4">
        <v>11859692</v>
      </c>
      <c r="O9" s="4">
        <v>0</v>
      </c>
      <c r="Q9" s="4">
        <v>506155222</v>
      </c>
      <c r="R9" s="3"/>
      <c r="S9" s="2">
        <v>518014914</v>
      </c>
      <c r="T9" s="4"/>
      <c r="U9" s="2" t="s">
        <v>269</v>
      </c>
    </row>
    <row r="10" spans="1:21" ht="21" x14ac:dyDescent="0.25">
      <c r="A10" s="3" t="s">
        <v>152</v>
      </c>
      <c r="C10" s="4">
        <v>0</v>
      </c>
      <c r="D10" s="2"/>
      <c r="E10" s="4">
        <v>-6863339354</v>
      </c>
      <c r="F10" s="2"/>
      <c r="G10" s="4">
        <v>3572673844</v>
      </c>
      <c r="H10" s="2"/>
      <c r="I10" s="4">
        <v>-3290665510</v>
      </c>
      <c r="K10" s="4" t="s">
        <v>270</v>
      </c>
      <c r="M10" s="4">
        <v>1182036686</v>
      </c>
      <c r="O10" s="4">
        <v>7080053710</v>
      </c>
      <c r="Q10" s="4">
        <v>45198228539</v>
      </c>
      <c r="R10" s="3"/>
      <c r="S10" s="2">
        <v>53460318935</v>
      </c>
      <c r="T10" s="4"/>
      <c r="U10" s="2" t="s">
        <v>271</v>
      </c>
    </row>
    <row r="11" spans="1:21" ht="21" x14ac:dyDescent="0.25">
      <c r="A11" s="3" t="s">
        <v>113</v>
      </c>
      <c r="C11" s="4">
        <v>0</v>
      </c>
      <c r="D11" s="2"/>
      <c r="E11" s="4">
        <v>3859014367</v>
      </c>
      <c r="F11" s="2"/>
      <c r="G11" s="4">
        <v>-2470796475</v>
      </c>
      <c r="H11" s="2"/>
      <c r="I11" s="4">
        <v>1388217892</v>
      </c>
      <c r="K11" s="4" t="s">
        <v>272</v>
      </c>
      <c r="M11" s="4">
        <v>0</v>
      </c>
      <c r="O11" s="4">
        <v>-2866524160</v>
      </c>
      <c r="Q11" s="4">
        <v>18855915038</v>
      </c>
      <c r="R11" s="3"/>
      <c r="S11" s="2">
        <v>15989390878</v>
      </c>
      <c r="T11" s="4"/>
      <c r="U11" s="2" t="s">
        <v>273</v>
      </c>
    </row>
    <row r="12" spans="1:21" ht="21" x14ac:dyDescent="0.25">
      <c r="A12" s="3" t="s">
        <v>251</v>
      </c>
      <c r="C12" s="4">
        <v>0</v>
      </c>
      <c r="D12" s="2"/>
      <c r="E12" s="4">
        <v>6851261028</v>
      </c>
      <c r="F12" s="2"/>
      <c r="G12" s="4">
        <v>-14646707002</v>
      </c>
      <c r="H12" s="2"/>
      <c r="I12" s="4">
        <v>-7795445974</v>
      </c>
      <c r="K12" s="4" t="s">
        <v>274</v>
      </c>
      <c r="M12" s="4">
        <v>0</v>
      </c>
      <c r="O12" s="4">
        <v>0</v>
      </c>
      <c r="Q12" s="4">
        <v>-14924773990</v>
      </c>
      <c r="R12" s="3"/>
      <c r="S12" s="2">
        <v>-14924773990</v>
      </c>
      <c r="T12" s="4"/>
      <c r="U12" s="2" t="s">
        <v>275</v>
      </c>
    </row>
    <row r="13" spans="1:21" ht="21" x14ac:dyDescent="0.25">
      <c r="A13" s="3" t="s">
        <v>142</v>
      </c>
      <c r="C13" s="4">
        <v>0</v>
      </c>
      <c r="D13" s="2"/>
      <c r="E13" s="4">
        <v>5755976874</v>
      </c>
      <c r="F13" s="2"/>
      <c r="G13" s="4">
        <v>-5246596950</v>
      </c>
      <c r="H13" s="2"/>
      <c r="I13" s="4">
        <v>509379924</v>
      </c>
      <c r="K13" s="4" t="s">
        <v>276</v>
      </c>
      <c r="M13" s="4">
        <v>0</v>
      </c>
      <c r="O13" s="4">
        <v>0</v>
      </c>
      <c r="Q13" s="4">
        <v>-3397579179</v>
      </c>
      <c r="R13" s="3"/>
      <c r="S13" s="2">
        <v>-3397579179</v>
      </c>
      <c r="T13" s="4"/>
      <c r="U13" s="2" t="s">
        <v>277</v>
      </c>
    </row>
    <row r="14" spans="1:21" ht="21" x14ac:dyDescent="0.25">
      <c r="A14" s="3" t="s">
        <v>183</v>
      </c>
      <c r="C14" s="4">
        <v>0</v>
      </c>
      <c r="D14" s="2"/>
      <c r="E14" s="4">
        <v>9686909934</v>
      </c>
      <c r="F14" s="2"/>
      <c r="G14" s="4">
        <v>-14868305606</v>
      </c>
      <c r="H14" s="2"/>
      <c r="I14" s="4">
        <v>-5181395672</v>
      </c>
      <c r="K14" s="4" t="s">
        <v>278</v>
      </c>
      <c r="M14" s="4">
        <v>0</v>
      </c>
      <c r="O14" s="4">
        <v>0</v>
      </c>
      <c r="Q14" s="4">
        <v>-21971054365</v>
      </c>
      <c r="R14" s="3"/>
      <c r="S14" s="2">
        <v>-21971054365</v>
      </c>
      <c r="T14" s="4"/>
      <c r="U14" s="2" t="s">
        <v>279</v>
      </c>
    </row>
    <row r="15" spans="1:21" ht="21" x14ac:dyDescent="0.25">
      <c r="A15" s="3" t="s">
        <v>215</v>
      </c>
      <c r="C15" s="4">
        <v>0</v>
      </c>
      <c r="D15" s="2"/>
      <c r="E15" s="4">
        <v>6763435578</v>
      </c>
      <c r="F15" s="2"/>
      <c r="G15" s="4">
        <v>-582551719</v>
      </c>
      <c r="H15" s="2"/>
      <c r="I15" s="4">
        <v>6180883859</v>
      </c>
      <c r="K15" s="4" t="s">
        <v>280</v>
      </c>
      <c r="M15" s="4">
        <v>0</v>
      </c>
      <c r="O15" s="4">
        <v>4142789574</v>
      </c>
      <c r="Q15" s="4">
        <v>-31839000</v>
      </c>
      <c r="R15" s="3"/>
      <c r="S15" s="2">
        <v>4110950574</v>
      </c>
      <c r="T15" s="4"/>
      <c r="U15" s="2" t="s">
        <v>210</v>
      </c>
    </row>
    <row r="16" spans="1:21" ht="21" x14ac:dyDescent="0.25">
      <c r="A16" s="3" t="s">
        <v>116</v>
      </c>
      <c r="C16" s="4">
        <v>0</v>
      </c>
      <c r="D16" s="2"/>
      <c r="E16" s="4">
        <v>-2884089025</v>
      </c>
      <c r="F16" s="2"/>
      <c r="G16" s="4">
        <v>-986759328</v>
      </c>
      <c r="H16" s="2"/>
      <c r="I16" s="4">
        <v>-3870848353</v>
      </c>
      <c r="K16" s="4" t="s">
        <v>281</v>
      </c>
      <c r="M16" s="4">
        <v>0</v>
      </c>
      <c r="O16" s="4">
        <v>-6400520450</v>
      </c>
      <c r="Q16" s="4">
        <v>-607602719</v>
      </c>
      <c r="R16" s="3"/>
      <c r="S16" s="2">
        <v>-7008123169</v>
      </c>
      <c r="T16" s="4"/>
      <c r="U16" s="2" t="s">
        <v>239</v>
      </c>
    </row>
    <row r="17" spans="1:21" ht="21" x14ac:dyDescent="0.25">
      <c r="A17" s="3" t="s">
        <v>143</v>
      </c>
      <c r="C17" s="4">
        <v>0</v>
      </c>
      <c r="D17" s="2"/>
      <c r="E17" s="4">
        <v>0</v>
      </c>
      <c r="F17" s="2"/>
      <c r="G17" s="4">
        <v>0</v>
      </c>
      <c r="H17" s="2"/>
      <c r="I17" s="4">
        <v>0</v>
      </c>
      <c r="K17" s="4" t="s">
        <v>176</v>
      </c>
      <c r="M17" s="4">
        <v>0</v>
      </c>
      <c r="O17" s="4">
        <v>0</v>
      </c>
      <c r="Q17" s="4">
        <v>306209583</v>
      </c>
      <c r="R17" s="3"/>
      <c r="S17" s="2">
        <v>306209583</v>
      </c>
      <c r="T17" s="4"/>
      <c r="U17" s="2" t="s">
        <v>282</v>
      </c>
    </row>
    <row r="18" spans="1:21" ht="21" x14ac:dyDescent="0.25">
      <c r="A18" s="3" t="s">
        <v>203</v>
      </c>
      <c r="C18" s="4">
        <v>0</v>
      </c>
      <c r="D18" s="2"/>
      <c r="E18" s="4">
        <v>0</v>
      </c>
      <c r="F18" s="2"/>
      <c r="G18" s="4">
        <v>0</v>
      </c>
      <c r="H18" s="2"/>
      <c r="I18" s="4">
        <v>0</v>
      </c>
      <c r="K18" s="4" t="s">
        <v>176</v>
      </c>
      <c r="M18" s="4">
        <v>0</v>
      </c>
      <c r="O18" s="4">
        <v>0</v>
      </c>
      <c r="Q18" s="4">
        <v>5800035979</v>
      </c>
      <c r="R18" s="3"/>
      <c r="S18" s="2">
        <v>5800035979</v>
      </c>
      <c r="T18" s="4"/>
      <c r="U18" s="2" t="s">
        <v>219</v>
      </c>
    </row>
    <row r="19" spans="1:21" ht="21" x14ac:dyDescent="0.25">
      <c r="A19" s="3" t="s">
        <v>139</v>
      </c>
      <c r="C19" s="4">
        <v>0</v>
      </c>
      <c r="D19" s="2"/>
      <c r="E19" s="4">
        <v>0</v>
      </c>
      <c r="F19" s="2"/>
      <c r="G19" s="4">
        <v>0</v>
      </c>
      <c r="H19" s="2"/>
      <c r="I19" s="4">
        <v>0</v>
      </c>
      <c r="K19" s="4" t="s">
        <v>176</v>
      </c>
      <c r="M19" s="4">
        <v>0</v>
      </c>
      <c r="O19" s="4">
        <v>0</v>
      </c>
      <c r="Q19" s="4">
        <v>-606699948</v>
      </c>
      <c r="R19" s="3"/>
      <c r="S19" s="2">
        <v>-606699948</v>
      </c>
      <c r="T19" s="4"/>
      <c r="U19" s="2" t="s">
        <v>283</v>
      </c>
    </row>
    <row r="20" spans="1:21" ht="21" x14ac:dyDescent="0.25">
      <c r="A20" s="3" t="s">
        <v>135</v>
      </c>
      <c r="C20" s="4">
        <v>0</v>
      </c>
      <c r="D20" s="2"/>
      <c r="E20" s="4">
        <v>0</v>
      </c>
      <c r="F20" s="2"/>
      <c r="G20" s="4">
        <v>0</v>
      </c>
      <c r="H20" s="2"/>
      <c r="I20" s="4">
        <v>0</v>
      </c>
      <c r="K20" s="4" t="s">
        <v>176</v>
      </c>
      <c r="M20" s="4">
        <v>0</v>
      </c>
      <c r="O20" s="4">
        <v>0</v>
      </c>
      <c r="Q20" s="4">
        <v>-347995838</v>
      </c>
      <c r="R20" s="3"/>
      <c r="S20" s="2">
        <v>-347995838</v>
      </c>
      <c r="T20" s="4"/>
      <c r="U20" s="2" t="s">
        <v>231</v>
      </c>
    </row>
    <row r="21" spans="1:21" ht="21" x14ac:dyDescent="0.25">
      <c r="A21" s="3" t="s">
        <v>111</v>
      </c>
      <c r="C21" s="4">
        <v>0</v>
      </c>
      <c r="D21" s="2"/>
      <c r="E21" s="4">
        <v>0</v>
      </c>
      <c r="F21" s="2"/>
      <c r="G21" s="4">
        <v>0</v>
      </c>
      <c r="H21" s="2"/>
      <c r="I21" s="4">
        <v>0</v>
      </c>
      <c r="K21" s="4" t="s">
        <v>176</v>
      </c>
      <c r="M21" s="4">
        <v>0</v>
      </c>
      <c r="O21" s="4">
        <v>0</v>
      </c>
      <c r="Q21" s="4">
        <v>10510296127</v>
      </c>
      <c r="R21" s="3"/>
      <c r="S21" s="2">
        <v>10510296127</v>
      </c>
      <c r="T21" s="4"/>
      <c r="U21" s="2" t="s">
        <v>284</v>
      </c>
    </row>
    <row r="22" spans="1:21" ht="21" x14ac:dyDescent="0.25">
      <c r="A22" s="3" t="s">
        <v>134</v>
      </c>
      <c r="C22" s="4">
        <v>0</v>
      </c>
      <c r="D22" s="2"/>
      <c r="E22" s="4">
        <v>0</v>
      </c>
      <c r="F22" s="2"/>
      <c r="G22" s="4">
        <v>0</v>
      </c>
      <c r="H22" s="2"/>
      <c r="I22" s="4">
        <v>0</v>
      </c>
      <c r="K22" s="4" t="s">
        <v>176</v>
      </c>
      <c r="M22" s="4">
        <v>0</v>
      </c>
      <c r="O22" s="4">
        <v>0</v>
      </c>
      <c r="Q22" s="4">
        <v>3900101496</v>
      </c>
      <c r="R22" s="3"/>
      <c r="S22" s="2">
        <v>3900101496</v>
      </c>
      <c r="T22" s="4"/>
      <c r="U22" s="2" t="s">
        <v>285</v>
      </c>
    </row>
    <row r="23" spans="1:21" ht="21" x14ac:dyDescent="0.25">
      <c r="A23" s="3" t="s">
        <v>220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176</v>
      </c>
      <c r="M23" s="4">
        <v>0</v>
      </c>
      <c r="O23" s="4">
        <v>0</v>
      </c>
      <c r="Q23" s="4">
        <v>-107898899</v>
      </c>
      <c r="R23" s="3"/>
      <c r="S23" s="2">
        <v>-107898899</v>
      </c>
      <c r="T23" s="4"/>
      <c r="U23" s="2" t="s">
        <v>227</v>
      </c>
    </row>
    <row r="24" spans="1:21" ht="21" x14ac:dyDescent="0.25">
      <c r="A24" s="3" t="s">
        <v>178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176</v>
      </c>
      <c r="M24" s="4">
        <v>0</v>
      </c>
      <c r="O24" s="4">
        <v>0</v>
      </c>
      <c r="Q24" s="4">
        <v>-13690101115</v>
      </c>
      <c r="R24" s="3"/>
      <c r="S24" s="2">
        <v>-13690101115</v>
      </c>
      <c r="T24" s="4"/>
      <c r="U24" s="2" t="s">
        <v>286</v>
      </c>
    </row>
    <row r="25" spans="1:21" ht="21" x14ac:dyDescent="0.25">
      <c r="A25" s="3" t="s">
        <v>153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176</v>
      </c>
      <c r="M25" s="4">
        <v>0</v>
      </c>
      <c r="O25" s="4">
        <v>0</v>
      </c>
      <c r="Q25" s="4">
        <v>4596071234</v>
      </c>
      <c r="R25" s="3"/>
      <c r="S25" s="2">
        <v>4596071234</v>
      </c>
      <c r="T25" s="4"/>
      <c r="U25" s="2" t="s">
        <v>241</v>
      </c>
    </row>
    <row r="26" spans="1:21" ht="21" x14ac:dyDescent="0.25">
      <c r="A26" s="3" t="s">
        <v>155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176</v>
      </c>
      <c r="M26" s="4">
        <v>6670515</v>
      </c>
      <c r="O26" s="4">
        <v>0</v>
      </c>
      <c r="Q26" s="4">
        <v>1245581506</v>
      </c>
      <c r="R26" s="3"/>
      <c r="S26" s="2">
        <v>1252252021</v>
      </c>
      <c r="T26" s="4"/>
      <c r="U26" s="2" t="s">
        <v>287</v>
      </c>
    </row>
    <row r="27" spans="1:21" ht="21" x14ac:dyDescent="0.25">
      <c r="A27" s="3" t="s">
        <v>204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176</v>
      </c>
      <c r="M27" s="4">
        <v>0</v>
      </c>
      <c r="O27" s="4">
        <v>0</v>
      </c>
      <c r="Q27" s="4">
        <v>748315637</v>
      </c>
      <c r="R27" s="3"/>
      <c r="S27" s="2">
        <v>748315637</v>
      </c>
      <c r="T27" s="4"/>
      <c r="U27" s="2" t="s">
        <v>288</v>
      </c>
    </row>
    <row r="28" spans="1:21" ht="21" x14ac:dyDescent="0.25">
      <c r="A28" s="3" t="s">
        <v>261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176</v>
      </c>
      <c r="M28" s="4">
        <v>0</v>
      </c>
      <c r="O28" s="4">
        <v>0</v>
      </c>
      <c r="Q28" s="4">
        <v>-2042532039</v>
      </c>
      <c r="R28" s="3"/>
      <c r="S28" s="2">
        <v>-2042532039</v>
      </c>
      <c r="T28" s="4"/>
      <c r="U28" s="2" t="s">
        <v>289</v>
      </c>
    </row>
    <row r="29" spans="1:21" ht="21" x14ac:dyDescent="0.25">
      <c r="A29" s="3" t="s">
        <v>144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176</v>
      </c>
      <c r="M29" s="4">
        <v>715038500</v>
      </c>
      <c r="O29" s="4">
        <v>0</v>
      </c>
      <c r="Q29" s="4">
        <v>6577024238</v>
      </c>
      <c r="R29" s="3"/>
      <c r="S29" s="2">
        <v>7292062738</v>
      </c>
      <c r="T29" s="4"/>
      <c r="U29" s="2" t="s">
        <v>290</v>
      </c>
    </row>
    <row r="30" spans="1:21" ht="21" x14ac:dyDescent="0.25">
      <c r="A30" s="3" t="s">
        <v>119</v>
      </c>
      <c r="C30" s="4">
        <v>0</v>
      </c>
      <c r="D30" s="2"/>
      <c r="E30" s="4">
        <v>-4512987000</v>
      </c>
      <c r="F30" s="2"/>
      <c r="G30" s="4">
        <v>0</v>
      </c>
      <c r="H30" s="2"/>
      <c r="I30" s="4">
        <v>-4512987000</v>
      </c>
      <c r="K30" s="4" t="s">
        <v>291</v>
      </c>
      <c r="M30" s="4">
        <v>0</v>
      </c>
      <c r="O30" s="4">
        <v>-9175480036</v>
      </c>
      <c r="Q30" s="4">
        <v>4260920494</v>
      </c>
      <c r="R30" s="3"/>
      <c r="S30" s="2">
        <v>-4914559542</v>
      </c>
      <c r="T30" s="4"/>
      <c r="U30" s="2" t="s">
        <v>292</v>
      </c>
    </row>
    <row r="31" spans="1:21" ht="21" x14ac:dyDescent="0.25">
      <c r="A31" s="3" t="s">
        <v>105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176</v>
      </c>
      <c r="M31" s="4">
        <v>0</v>
      </c>
      <c r="O31" s="4">
        <v>0</v>
      </c>
      <c r="Q31" s="4">
        <v>3844021360</v>
      </c>
      <c r="R31" s="3"/>
      <c r="S31" s="2">
        <v>3844021360</v>
      </c>
      <c r="T31" s="4"/>
      <c r="U31" s="2" t="s">
        <v>293</v>
      </c>
    </row>
    <row r="32" spans="1:21" ht="21" x14ac:dyDescent="0.25">
      <c r="A32" s="3" t="s">
        <v>131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176</v>
      </c>
      <c r="M32" s="4">
        <v>0</v>
      </c>
      <c r="O32" s="4">
        <v>0</v>
      </c>
      <c r="Q32" s="4">
        <v>11037003773</v>
      </c>
      <c r="R32" s="3"/>
      <c r="S32" s="2">
        <v>11037003773</v>
      </c>
      <c r="T32" s="4"/>
      <c r="U32" s="2" t="s">
        <v>294</v>
      </c>
    </row>
    <row r="33" spans="1:21" ht="21" x14ac:dyDescent="0.25">
      <c r="A33" s="3" t="s">
        <v>163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176</v>
      </c>
      <c r="M33" s="4">
        <v>0</v>
      </c>
      <c r="O33" s="4">
        <v>0</v>
      </c>
      <c r="Q33" s="4">
        <v>4656596737</v>
      </c>
      <c r="R33" s="3"/>
      <c r="S33" s="2">
        <v>4656596737</v>
      </c>
      <c r="T33" s="4"/>
      <c r="U33" s="2" t="s">
        <v>295</v>
      </c>
    </row>
    <row r="34" spans="1:21" ht="21" x14ac:dyDescent="0.25">
      <c r="A34" s="3" t="s">
        <v>177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176</v>
      </c>
      <c r="M34" s="4">
        <v>386008855</v>
      </c>
      <c r="O34" s="4">
        <v>0</v>
      </c>
      <c r="Q34" s="4">
        <v>-12255813824</v>
      </c>
      <c r="R34" s="3"/>
      <c r="S34" s="2">
        <v>-11869804969</v>
      </c>
      <c r="T34" s="4"/>
      <c r="U34" s="2" t="s">
        <v>296</v>
      </c>
    </row>
    <row r="35" spans="1:21" ht="21" x14ac:dyDescent="0.25">
      <c r="A35" s="3" t="s">
        <v>150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176</v>
      </c>
      <c r="M35" s="4">
        <v>0</v>
      </c>
      <c r="O35" s="4">
        <v>0</v>
      </c>
      <c r="Q35" s="4">
        <v>-430377405</v>
      </c>
      <c r="R35" s="3"/>
      <c r="S35" s="2">
        <v>-430377405</v>
      </c>
      <c r="T35" s="4"/>
      <c r="U35" s="2" t="s">
        <v>297</v>
      </c>
    </row>
    <row r="36" spans="1:21" ht="21" x14ac:dyDescent="0.25">
      <c r="A36" s="3" t="s">
        <v>164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176</v>
      </c>
      <c r="M36" s="4">
        <v>0</v>
      </c>
      <c r="O36" s="4">
        <v>0</v>
      </c>
      <c r="Q36" s="4">
        <v>7039610130</v>
      </c>
      <c r="R36" s="3"/>
      <c r="S36" s="2">
        <v>7039610130</v>
      </c>
      <c r="T36" s="4"/>
      <c r="U36" s="2" t="s">
        <v>298</v>
      </c>
    </row>
    <row r="37" spans="1:21" ht="21" x14ac:dyDescent="0.25">
      <c r="A37" s="3" t="s">
        <v>198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176</v>
      </c>
      <c r="M37" s="4">
        <v>0</v>
      </c>
      <c r="O37" s="4">
        <v>0</v>
      </c>
      <c r="Q37" s="4">
        <v>-7465201226</v>
      </c>
      <c r="R37" s="3"/>
      <c r="S37" s="2">
        <v>-7465201226</v>
      </c>
      <c r="T37" s="4"/>
      <c r="U37" s="2" t="s">
        <v>299</v>
      </c>
    </row>
    <row r="38" spans="1:21" ht="21" x14ac:dyDescent="0.25">
      <c r="A38" s="3" t="s">
        <v>259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176</v>
      </c>
      <c r="M38" s="4">
        <v>8363368162</v>
      </c>
      <c r="O38" s="4">
        <v>0</v>
      </c>
      <c r="Q38" s="4">
        <v>-3462855678</v>
      </c>
      <c r="R38" s="3"/>
      <c r="S38" s="2">
        <v>4900512484</v>
      </c>
      <c r="T38" s="4"/>
      <c r="U38" s="2" t="s">
        <v>300</v>
      </c>
    </row>
    <row r="39" spans="1:21" ht="21" x14ac:dyDescent="0.25">
      <c r="A39" s="3" t="s">
        <v>120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176</v>
      </c>
      <c r="M39" s="4">
        <v>0</v>
      </c>
      <c r="O39" s="4">
        <v>0</v>
      </c>
      <c r="Q39" s="4">
        <v>2360390085</v>
      </c>
      <c r="R39" s="3"/>
      <c r="S39" s="2">
        <v>2360390085</v>
      </c>
      <c r="T39" s="4"/>
      <c r="U39" s="2" t="s">
        <v>301</v>
      </c>
    </row>
    <row r="40" spans="1:21" ht="21" x14ac:dyDescent="0.25">
      <c r="A40" s="3" t="s">
        <v>184</v>
      </c>
      <c r="C40" s="4">
        <v>0</v>
      </c>
      <c r="D40" s="2"/>
      <c r="E40" s="4">
        <v>-1932395664</v>
      </c>
      <c r="F40" s="2"/>
      <c r="G40" s="4">
        <v>0</v>
      </c>
      <c r="H40" s="2"/>
      <c r="I40" s="4">
        <v>-1932395664</v>
      </c>
      <c r="K40" s="4" t="s">
        <v>302</v>
      </c>
      <c r="M40" s="4">
        <v>0</v>
      </c>
      <c r="O40" s="4">
        <v>-4840297831</v>
      </c>
      <c r="Q40" s="4">
        <v>-2959024797</v>
      </c>
      <c r="R40" s="3"/>
      <c r="S40" s="2">
        <v>-7799322628</v>
      </c>
      <c r="T40" s="4"/>
      <c r="U40" s="2" t="s">
        <v>276</v>
      </c>
    </row>
    <row r="41" spans="1:21" ht="21" x14ac:dyDescent="0.25">
      <c r="A41" s="3" t="s">
        <v>124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176</v>
      </c>
      <c r="M41" s="4">
        <v>0</v>
      </c>
      <c r="O41" s="4">
        <v>0</v>
      </c>
      <c r="Q41" s="4">
        <v>5135862578</v>
      </c>
      <c r="R41" s="3"/>
      <c r="S41" s="2">
        <v>5135862578</v>
      </c>
      <c r="T41" s="4"/>
      <c r="U41" s="2" t="s">
        <v>303</v>
      </c>
    </row>
    <row r="42" spans="1:21" ht="21" x14ac:dyDescent="0.25">
      <c r="A42" s="3" t="s">
        <v>166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176</v>
      </c>
      <c r="M42" s="4">
        <v>0</v>
      </c>
      <c r="O42" s="4">
        <v>0</v>
      </c>
      <c r="Q42" s="4">
        <v>826703326</v>
      </c>
      <c r="R42" s="3"/>
      <c r="S42" s="2">
        <v>826703326</v>
      </c>
      <c r="T42" s="4"/>
      <c r="U42" s="2" t="s">
        <v>304</v>
      </c>
    </row>
    <row r="43" spans="1:21" ht="21" x14ac:dyDescent="0.25">
      <c r="A43" s="3" t="s">
        <v>129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176</v>
      </c>
      <c r="M43" s="4">
        <v>0</v>
      </c>
      <c r="O43" s="4">
        <v>0</v>
      </c>
      <c r="Q43" s="4">
        <v>10880157226</v>
      </c>
      <c r="R43" s="3"/>
      <c r="S43" s="2">
        <v>10880157226</v>
      </c>
      <c r="T43" s="4"/>
      <c r="U43" s="2" t="s">
        <v>305</v>
      </c>
    </row>
    <row r="44" spans="1:21" ht="21" x14ac:dyDescent="0.25">
      <c r="A44" s="3" t="s">
        <v>187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176</v>
      </c>
      <c r="M44" s="4">
        <v>0</v>
      </c>
      <c r="O44" s="4">
        <v>0</v>
      </c>
      <c r="Q44" s="4">
        <v>-257027266</v>
      </c>
      <c r="R44" s="3"/>
      <c r="S44" s="2">
        <v>-257027266</v>
      </c>
      <c r="T44" s="4"/>
      <c r="U44" s="2" t="s">
        <v>306</v>
      </c>
    </row>
    <row r="45" spans="1:21" ht="21" x14ac:dyDescent="0.25">
      <c r="A45" s="3" t="s">
        <v>179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176</v>
      </c>
      <c r="M45" s="4">
        <v>945000000</v>
      </c>
      <c r="O45" s="4">
        <v>0</v>
      </c>
      <c r="Q45" s="4">
        <v>-2205644671</v>
      </c>
      <c r="R45" s="3"/>
      <c r="S45" s="2">
        <v>-1260644671</v>
      </c>
      <c r="T45" s="4"/>
      <c r="U45" s="2" t="s">
        <v>307</v>
      </c>
    </row>
    <row r="46" spans="1:21" ht="21" x14ac:dyDescent="0.25">
      <c r="A46" s="3" t="s">
        <v>148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176</v>
      </c>
      <c r="M46" s="4">
        <v>0</v>
      </c>
      <c r="O46" s="4">
        <v>0</v>
      </c>
      <c r="Q46" s="4">
        <v>-405127841</v>
      </c>
      <c r="R46" s="3"/>
      <c r="S46" s="2">
        <v>-405127841</v>
      </c>
      <c r="T46" s="4"/>
      <c r="U46" s="2" t="s">
        <v>238</v>
      </c>
    </row>
    <row r="47" spans="1:21" ht="21" x14ac:dyDescent="0.25">
      <c r="A47" s="3" t="s">
        <v>107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176</v>
      </c>
      <c r="M47" s="4">
        <v>0</v>
      </c>
      <c r="O47" s="4">
        <v>0</v>
      </c>
      <c r="Q47" s="4">
        <v>213908430</v>
      </c>
      <c r="R47" s="3"/>
      <c r="S47" s="2">
        <v>213908430</v>
      </c>
      <c r="T47" s="4"/>
      <c r="U47" s="2" t="s">
        <v>209</v>
      </c>
    </row>
    <row r="48" spans="1:21" ht="21" x14ac:dyDescent="0.25">
      <c r="A48" s="3" t="s">
        <v>262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176</v>
      </c>
      <c r="M48" s="4">
        <v>0</v>
      </c>
      <c r="O48" s="4">
        <v>0</v>
      </c>
      <c r="Q48" s="4">
        <v>497959523</v>
      </c>
      <c r="R48" s="3"/>
      <c r="S48" s="2">
        <v>497959523</v>
      </c>
      <c r="T48" s="4"/>
      <c r="U48" s="2" t="s">
        <v>269</v>
      </c>
    </row>
    <row r="49" spans="1:21" ht="21" x14ac:dyDescent="0.25">
      <c r="A49" s="3" t="s">
        <v>181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176</v>
      </c>
      <c r="M49" s="4">
        <v>687920140</v>
      </c>
      <c r="O49" s="4">
        <v>0</v>
      </c>
      <c r="Q49" s="4">
        <v>-2924591454</v>
      </c>
      <c r="R49" s="3"/>
      <c r="S49" s="2">
        <v>-2236671314</v>
      </c>
      <c r="T49" s="4"/>
      <c r="U49" s="2" t="s">
        <v>308</v>
      </c>
    </row>
    <row r="50" spans="1:21" ht="21" x14ac:dyDescent="0.25">
      <c r="A50" s="3" t="s">
        <v>146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176</v>
      </c>
      <c r="M50" s="4">
        <v>0</v>
      </c>
      <c r="O50" s="4">
        <v>0</v>
      </c>
      <c r="Q50" s="4">
        <v>19066740253</v>
      </c>
      <c r="R50" s="3"/>
      <c r="S50" s="2">
        <v>19066740253</v>
      </c>
      <c r="T50" s="4"/>
      <c r="U50" s="2" t="s">
        <v>309</v>
      </c>
    </row>
    <row r="51" spans="1:21" ht="21" x14ac:dyDescent="0.25">
      <c r="A51" s="3" t="s">
        <v>170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176</v>
      </c>
      <c r="M51" s="4">
        <v>0</v>
      </c>
      <c r="O51" s="4">
        <v>0</v>
      </c>
      <c r="Q51" s="4">
        <v>-887060829</v>
      </c>
      <c r="R51" s="3"/>
      <c r="S51" s="2">
        <v>-887060829</v>
      </c>
      <c r="T51" s="4"/>
      <c r="U51" s="2" t="s">
        <v>310</v>
      </c>
    </row>
    <row r="52" spans="1:21" ht="21" x14ac:dyDescent="0.25">
      <c r="A52" s="3" t="s">
        <v>127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176</v>
      </c>
      <c r="M52" s="4">
        <v>0</v>
      </c>
      <c r="O52" s="4">
        <v>0</v>
      </c>
      <c r="Q52" s="4">
        <v>6210176495</v>
      </c>
      <c r="R52" s="3"/>
      <c r="S52" s="2">
        <v>6210176495</v>
      </c>
      <c r="T52" s="4"/>
      <c r="U52" s="2" t="s">
        <v>311</v>
      </c>
    </row>
    <row r="53" spans="1:21" ht="21" x14ac:dyDescent="0.25">
      <c r="A53" s="3" t="s">
        <v>136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176</v>
      </c>
      <c r="M53" s="4">
        <v>742500000</v>
      </c>
      <c r="O53" s="4">
        <v>0</v>
      </c>
      <c r="Q53" s="4">
        <v>3647056009</v>
      </c>
      <c r="R53" s="3"/>
      <c r="S53" s="2">
        <v>4389556009</v>
      </c>
      <c r="T53" s="4"/>
      <c r="U53" s="2" t="s">
        <v>237</v>
      </c>
    </row>
    <row r="54" spans="1:21" ht="21" x14ac:dyDescent="0.25">
      <c r="A54" s="3" t="s">
        <v>224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176</v>
      </c>
      <c r="M54" s="4">
        <v>0</v>
      </c>
      <c r="O54" s="4">
        <v>0</v>
      </c>
      <c r="Q54" s="4">
        <v>3741023691</v>
      </c>
      <c r="R54" s="3"/>
      <c r="S54" s="2">
        <v>3741023691</v>
      </c>
      <c r="T54" s="4"/>
      <c r="U54" s="2" t="s">
        <v>312</v>
      </c>
    </row>
    <row r="55" spans="1:21" ht="21" x14ac:dyDescent="0.25">
      <c r="A55" s="3" t="s">
        <v>108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176</v>
      </c>
      <c r="M55" s="4">
        <v>1604125000</v>
      </c>
      <c r="O55" s="4">
        <v>0</v>
      </c>
      <c r="Q55" s="4">
        <v>17645291073</v>
      </c>
      <c r="R55" s="3"/>
      <c r="S55" s="2">
        <v>19249416073</v>
      </c>
      <c r="T55" s="4"/>
      <c r="U55" s="2" t="s">
        <v>313</v>
      </c>
    </row>
    <row r="56" spans="1:21" ht="21" x14ac:dyDescent="0.25">
      <c r="A56" s="3" t="s">
        <v>117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176</v>
      </c>
      <c r="M56" s="4">
        <v>0</v>
      </c>
      <c r="O56" s="4">
        <v>0</v>
      </c>
      <c r="Q56" s="4">
        <v>4354002374</v>
      </c>
      <c r="R56" s="3"/>
      <c r="S56" s="2">
        <v>4354002374</v>
      </c>
      <c r="T56" s="4"/>
      <c r="U56" s="2" t="s">
        <v>314</v>
      </c>
    </row>
    <row r="57" spans="1:21" ht="21" x14ac:dyDescent="0.25">
      <c r="A57" s="3" t="s">
        <v>171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176</v>
      </c>
      <c r="M57" s="4">
        <v>0</v>
      </c>
      <c r="O57" s="4">
        <v>0</v>
      </c>
      <c r="Q57" s="4">
        <v>32567031</v>
      </c>
      <c r="R57" s="3"/>
      <c r="S57" s="2">
        <v>32567031</v>
      </c>
      <c r="T57" s="4"/>
      <c r="U57" s="2" t="s">
        <v>188</v>
      </c>
    </row>
    <row r="58" spans="1:21" ht="21" x14ac:dyDescent="0.25">
      <c r="A58" s="3" t="s">
        <v>126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176</v>
      </c>
      <c r="M58" s="4">
        <v>0</v>
      </c>
      <c r="O58" s="4">
        <v>0</v>
      </c>
      <c r="Q58" s="4">
        <v>279588922</v>
      </c>
      <c r="R58" s="3"/>
      <c r="S58" s="2">
        <v>279588922</v>
      </c>
      <c r="T58" s="4"/>
      <c r="U58" s="2" t="s">
        <v>235</v>
      </c>
    </row>
    <row r="59" spans="1:21" ht="21" x14ac:dyDescent="0.25">
      <c r="A59" s="3" t="s">
        <v>172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176</v>
      </c>
      <c r="M59" s="4">
        <v>0</v>
      </c>
      <c r="O59" s="4">
        <v>0</v>
      </c>
      <c r="Q59" s="4">
        <v>1615978561</v>
      </c>
      <c r="R59" s="3"/>
      <c r="S59" s="2">
        <v>1615978561</v>
      </c>
      <c r="T59" s="4"/>
      <c r="U59" s="2" t="s">
        <v>315</v>
      </c>
    </row>
    <row r="60" spans="1:21" ht="21" x14ac:dyDescent="0.25">
      <c r="A60" s="3" t="s">
        <v>145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176</v>
      </c>
      <c r="M60" s="4">
        <v>64642631</v>
      </c>
      <c r="O60" s="4">
        <v>0</v>
      </c>
      <c r="Q60" s="4">
        <v>-1870410463</v>
      </c>
      <c r="R60" s="3"/>
      <c r="S60" s="2">
        <v>-1805767832</v>
      </c>
      <c r="T60" s="4"/>
      <c r="U60" s="2" t="s">
        <v>316</v>
      </c>
    </row>
    <row r="61" spans="1:21" ht="21" x14ac:dyDescent="0.25">
      <c r="A61" s="3" t="s">
        <v>263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176</v>
      </c>
      <c r="M61" s="4">
        <v>0</v>
      </c>
      <c r="O61" s="4">
        <v>0</v>
      </c>
      <c r="Q61" s="4">
        <v>621746767</v>
      </c>
      <c r="R61" s="3"/>
      <c r="S61" s="2">
        <v>621746767</v>
      </c>
      <c r="T61" s="4"/>
      <c r="U61" s="2" t="s">
        <v>317</v>
      </c>
    </row>
    <row r="62" spans="1:21" ht="21" x14ac:dyDescent="0.25">
      <c r="A62" s="3" t="s">
        <v>112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176</v>
      </c>
      <c r="M62" s="4">
        <v>150096939</v>
      </c>
      <c r="O62" s="4">
        <v>0</v>
      </c>
      <c r="Q62" s="4">
        <v>-3263950596</v>
      </c>
      <c r="R62" s="3"/>
      <c r="S62" s="2">
        <v>-3113853657</v>
      </c>
      <c r="T62" s="4"/>
      <c r="U62" s="2" t="s">
        <v>318</v>
      </c>
    </row>
    <row r="63" spans="1:21" ht="21" x14ac:dyDescent="0.25">
      <c r="A63" s="3" t="s">
        <v>147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176</v>
      </c>
      <c r="M63" s="4">
        <v>260050891</v>
      </c>
      <c r="O63" s="4">
        <v>0</v>
      </c>
      <c r="Q63" s="4">
        <v>12029528374</v>
      </c>
      <c r="R63" s="3"/>
      <c r="S63" s="2">
        <v>12289579265</v>
      </c>
      <c r="T63" s="4"/>
      <c r="U63" s="2" t="s">
        <v>319</v>
      </c>
    </row>
    <row r="64" spans="1:21" ht="21" x14ac:dyDescent="0.25">
      <c r="A64" s="3" t="s">
        <v>128</v>
      </c>
      <c r="C64" s="4">
        <v>0</v>
      </c>
      <c r="D64" s="2"/>
      <c r="E64" s="4">
        <v>-31858812</v>
      </c>
      <c r="F64" s="2"/>
      <c r="G64" s="4">
        <v>0</v>
      </c>
      <c r="H64" s="2"/>
      <c r="I64" s="4">
        <v>-31858812</v>
      </c>
      <c r="K64" s="4" t="s">
        <v>225</v>
      </c>
      <c r="M64" s="4">
        <v>0</v>
      </c>
      <c r="O64" s="4">
        <v>-31858812</v>
      </c>
      <c r="Q64" s="4">
        <v>10004491975</v>
      </c>
      <c r="R64" s="3"/>
      <c r="S64" s="2">
        <v>9972633163</v>
      </c>
      <c r="T64" s="4"/>
      <c r="U64" s="2" t="s">
        <v>228</v>
      </c>
    </row>
    <row r="65" spans="1:21" ht="21" x14ac:dyDescent="0.25">
      <c r="A65" s="3" t="s">
        <v>141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176</v>
      </c>
      <c r="M65" s="4">
        <v>0</v>
      </c>
      <c r="O65" s="4">
        <v>0</v>
      </c>
      <c r="Q65" s="4">
        <v>1245200061</v>
      </c>
      <c r="R65" s="3"/>
      <c r="S65" s="2">
        <v>1245200061</v>
      </c>
      <c r="T65" s="4"/>
      <c r="U65" s="2" t="s">
        <v>287</v>
      </c>
    </row>
    <row r="66" spans="1:21" ht="21" x14ac:dyDescent="0.25">
      <c r="A66" s="3" t="s">
        <v>165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176</v>
      </c>
      <c r="M66" s="4">
        <v>0</v>
      </c>
      <c r="O66" s="4">
        <v>0</v>
      </c>
      <c r="Q66" s="4">
        <v>-708144467</v>
      </c>
      <c r="R66" s="3"/>
      <c r="S66" s="2">
        <v>-708144467</v>
      </c>
      <c r="T66" s="4"/>
      <c r="U66" s="2" t="s">
        <v>320</v>
      </c>
    </row>
    <row r="67" spans="1:21" ht="21" x14ac:dyDescent="0.25">
      <c r="A67" s="3" t="s">
        <v>149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176</v>
      </c>
      <c r="M67" s="4">
        <v>0</v>
      </c>
      <c r="O67" s="4">
        <v>0</v>
      </c>
      <c r="Q67" s="4">
        <v>179330752</v>
      </c>
      <c r="R67" s="3"/>
      <c r="S67" s="2">
        <v>179330752</v>
      </c>
      <c r="T67" s="4"/>
      <c r="U67" s="2" t="s">
        <v>321</v>
      </c>
    </row>
    <row r="68" spans="1:21" ht="21" x14ac:dyDescent="0.25">
      <c r="A68" s="3" t="s">
        <v>151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176</v>
      </c>
      <c r="M68" s="4">
        <v>0</v>
      </c>
      <c r="O68" s="4">
        <v>0</v>
      </c>
      <c r="Q68" s="4">
        <v>1174058672</v>
      </c>
      <c r="R68" s="3"/>
      <c r="S68" s="2">
        <v>1174058672</v>
      </c>
      <c r="T68" s="4"/>
      <c r="U68" s="2" t="s">
        <v>208</v>
      </c>
    </row>
    <row r="69" spans="1:21" ht="21" x14ac:dyDescent="0.25">
      <c r="A69" s="3" t="s">
        <v>106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176</v>
      </c>
      <c r="M69" s="4">
        <v>0</v>
      </c>
      <c r="O69" s="4">
        <v>0</v>
      </c>
      <c r="Q69" s="4">
        <v>9593675197</v>
      </c>
      <c r="R69" s="3"/>
      <c r="S69" s="2">
        <v>9593675197</v>
      </c>
      <c r="T69" s="4"/>
      <c r="U69" s="2" t="s">
        <v>322</v>
      </c>
    </row>
    <row r="70" spans="1:21" ht="21" x14ac:dyDescent="0.25">
      <c r="A70" s="3" t="s">
        <v>121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176</v>
      </c>
      <c r="M70" s="4">
        <v>0</v>
      </c>
      <c r="O70" s="4">
        <v>0</v>
      </c>
      <c r="Q70" s="4">
        <v>12323104</v>
      </c>
      <c r="R70" s="3"/>
      <c r="S70" s="2">
        <v>12323104</v>
      </c>
      <c r="T70" s="4"/>
      <c r="U70" s="2" t="s">
        <v>176</v>
      </c>
    </row>
    <row r="71" spans="1:21" ht="21" x14ac:dyDescent="0.25">
      <c r="A71" s="3" t="s">
        <v>205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176</v>
      </c>
      <c r="M71" s="4">
        <v>0</v>
      </c>
      <c r="O71" s="4">
        <v>0</v>
      </c>
      <c r="Q71" s="4">
        <v>-366357838</v>
      </c>
      <c r="R71" s="3"/>
      <c r="S71" s="2">
        <v>-366357838</v>
      </c>
      <c r="T71" s="4"/>
      <c r="U71" s="2" t="s">
        <v>232</v>
      </c>
    </row>
    <row r="72" spans="1:21" ht="21" x14ac:dyDescent="0.25">
      <c r="A72" s="3" t="s">
        <v>264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176</v>
      </c>
      <c r="M72" s="4">
        <v>0</v>
      </c>
      <c r="O72" s="4">
        <v>0</v>
      </c>
      <c r="Q72" s="4">
        <v>1827403825</v>
      </c>
      <c r="R72" s="3"/>
      <c r="S72" s="2">
        <v>1827403825</v>
      </c>
      <c r="T72" s="4"/>
      <c r="U72" s="2" t="s">
        <v>323</v>
      </c>
    </row>
    <row r="73" spans="1:21" ht="21" x14ac:dyDescent="0.25">
      <c r="A73" s="3" t="s">
        <v>265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176</v>
      </c>
      <c r="M73" s="4">
        <v>0</v>
      </c>
      <c r="O73" s="4">
        <v>0</v>
      </c>
      <c r="Q73" s="4">
        <v>4067968112</v>
      </c>
      <c r="R73" s="3"/>
      <c r="S73" s="2">
        <v>4067968112</v>
      </c>
      <c r="T73" s="4"/>
      <c r="U73" s="2" t="s">
        <v>324</v>
      </c>
    </row>
    <row r="74" spans="1:21" ht="21" x14ac:dyDescent="0.25">
      <c r="A74" s="3" t="s">
        <v>260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176</v>
      </c>
      <c r="M74" s="4">
        <v>151354534</v>
      </c>
      <c r="O74" s="4">
        <v>0</v>
      </c>
      <c r="Q74" s="4">
        <v>1331179551</v>
      </c>
      <c r="R74" s="3"/>
      <c r="S74" s="2">
        <v>1482534085</v>
      </c>
      <c r="T74" s="4"/>
      <c r="U74" s="2" t="s">
        <v>325</v>
      </c>
    </row>
    <row r="75" spans="1:21" ht="21" x14ac:dyDescent="0.25">
      <c r="A75" s="3" t="s">
        <v>180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176</v>
      </c>
      <c r="M75" s="4">
        <v>202822153</v>
      </c>
      <c r="O75" s="4">
        <v>0</v>
      </c>
      <c r="Q75" s="4">
        <v>-5868961290</v>
      </c>
      <c r="R75" s="3"/>
      <c r="S75" s="2">
        <v>-5666139137</v>
      </c>
      <c r="T75" s="4"/>
      <c r="U75" s="2" t="s">
        <v>326</v>
      </c>
    </row>
    <row r="76" spans="1:21" ht="21" x14ac:dyDescent="0.25">
      <c r="A76" s="3" t="s">
        <v>185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176</v>
      </c>
      <c r="M76" s="4">
        <v>0</v>
      </c>
      <c r="O76" s="4">
        <v>0</v>
      </c>
      <c r="Q76" s="4">
        <v>-10476733138</v>
      </c>
      <c r="R76" s="3"/>
      <c r="S76" s="2">
        <v>-10476733138</v>
      </c>
      <c r="T76" s="4"/>
      <c r="U76" s="2" t="s">
        <v>327</v>
      </c>
    </row>
    <row r="77" spans="1:21" ht="21" x14ac:dyDescent="0.25">
      <c r="A77" s="3" t="s">
        <v>162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176</v>
      </c>
      <c r="M77" s="4">
        <v>0</v>
      </c>
      <c r="O77" s="4">
        <v>0</v>
      </c>
      <c r="Q77" s="4">
        <v>629047478</v>
      </c>
      <c r="R77" s="3"/>
      <c r="S77" s="2">
        <v>629047478</v>
      </c>
      <c r="T77" s="4"/>
      <c r="U77" s="2" t="s">
        <v>217</v>
      </c>
    </row>
    <row r="78" spans="1:21" ht="21" x14ac:dyDescent="0.25">
      <c r="A78" s="3" t="s">
        <v>266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176</v>
      </c>
      <c r="M78" s="4">
        <v>0</v>
      </c>
      <c r="O78" s="4">
        <v>0</v>
      </c>
      <c r="Q78" s="4">
        <v>-19223262012</v>
      </c>
      <c r="R78" s="3"/>
      <c r="S78" s="2">
        <v>-19223262012</v>
      </c>
      <c r="T78" s="4"/>
      <c r="U78" s="2" t="s">
        <v>328</v>
      </c>
    </row>
    <row r="79" spans="1:21" ht="21" x14ac:dyDescent="0.25">
      <c r="A79" s="3" t="s">
        <v>199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176</v>
      </c>
      <c r="M79" s="4">
        <v>0</v>
      </c>
      <c r="O79" s="4">
        <v>0</v>
      </c>
      <c r="Q79" s="4">
        <v>10794713426</v>
      </c>
      <c r="R79" s="3"/>
      <c r="S79" s="2">
        <v>10794713426</v>
      </c>
      <c r="T79" s="4"/>
      <c r="U79" s="2" t="s">
        <v>329</v>
      </c>
    </row>
    <row r="80" spans="1:21" ht="21" x14ac:dyDescent="0.25">
      <c r="A80" s="3" t="s">
        <v>122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176</v>
      </c>
      <c r="M80" s="4">
        <v>0</v>
      </c>
      <c r="O80" s="4">
        <v>0</v>
      </c>
      <c r="Q80" s="4">
        <v>6242271150</v>
      </c>
      <c r="R80" s="3"/>
      <c r="S80" s="2">
        <v>6242271150</v>
      </c>
      <c r="T80" s="4"/>
      <c r="U80" s="2" t="s">
        <v>330</v>
      </c>
    </row>
    <row r="81" spans="1:21" ht="21" x14ac:dyDescent="0.25">
      <c r="A81" s="3" t="s">
        <v>115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176</v>
      </c>
      <c r="M81" s="4">
        <v>0</v>
      </c>
      <c r="O81" s="4">
        <v>0</v>
      </c>
      <c r="Q81" s="4">
        <v>2052446956</v>
      </c>
      <c r="R81" s="3"/>
      <c r="S81" s="2">
        <v>2052446956</v>
      </c>
      <c r="T81" s="4"/>
      <c r="U81" s="2" t="s">
        <v>331</v>
      </c>
    </row>
    <row r="82" spans="1:21" ht="21" x14ac:dyDescent="0.25">
      <c r="A82" s="3" t="s">
        <v>182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176</v>
      </c>
      <c r="M82" s="4">
        <v>0</v>
      </c>
      <c r="O82" s="4">
        <v>0</v>
      </c>
      <c r="Q82" s="4">
        <v>-6956717777</v>
      </c>
      <c r="R82" s="3"/>
      <c r="S82" s="2">
        <v>-6956717777</v>
      </c>
      <c r="T82" s="4"/>
      <c r="U82" s="2" t="s">
        <v>229</v>
      </c>
    </row>
    <row r="83" spans="1:21" ht="21" x14ac:dyDescent="0.25">
      <c r="A83" s="3" t="s">
        <v>138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176</v>
      </c>
      <c r="M83" s="4">
        <v>0</v>
      </c>
      <c r="O83" s="4">
        <v>0</v>
      </c>
      <c r="Q83" s="4">
        <v>-186707305</v>
      </c>
      <c r="R83" s="3"/>
      <c r="S83" s="2">
        <v>-186707305</v>
      </c>
      <c r="T83" s="4"/>
      <c r="U83" s="2" t="s">
        <v>207</v>
      </c>
    </row>
    <row r="84" spans="1:21" ht="21" x14ac:dyDescent="0.25">
      <c r="A84" s="3" t="s">
        <v>130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176</v>
      </c>
      <c r="M84" s="4">
        <v>0</v>
      </c>
      <c r="O84" s="4">
        <v>0</v>
      </c>
      <c r="Q84" s="4">
        <v>14435008738</v>
      </c>
      <c r="R84" s="3"/>
      <c r="S84" s="2">
        <v>14435008738</v>
      </c>
      <c r="T84" s="4"/>
      <c r="U84" s="2" t="s">
        <v>332</v>
      </c>
    </row>
    <row r="85" spans="1:21" ht="21" x14ac:dyDescent="0.25">
      <c r="A85" s="3" t="s">
        <v>133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176</v>
      </c>
      <c r="M85" s="4">
        <v>0</v>
      </c>
      <c r="O85" s="4">
        <v>0</v>
      </c>
      <c r="Q85" s="4">
        <v>9266188864</v>
      </c>
      <c r="R85" s="3"/>
      <c r="S85" s="2">
        <v>9266188864</v>
      </c>
      <c r="T85" s="4"/>
      <c r="U85" s="2" t="s">
        <v>333</v>
      </c>
    </row>
    <row r="86" spans="1:21" ht="21" x14ac:dyDescent="0.25">
      <c r="A86" s="3" t="s">
        <v>118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176</v>
      </c>
      <c r="M86" s="4">
        <v>0</v>
      </c>
      <c r="O86" s="4">
        <v>0</v>
      </c>
      <c r="Q86" s="4">
        <v>3439234116</v>
      </c>
      <c r="R86" s="3"/>
      <c r="S86" s="2">
        <v>3439234116</v>
      </c>
      <c r="T86" s="4"/>
      <c r="U86" s="2" t="s">
        <v>334</v>
      </c>
    </row>
    <row r="87" spans="1:21" ht="21" x14ac:dyDescent="0.25">
      <c r="A87" s="3" t="s">
        <v>114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176</v>
      </c>
      <c r="M87" s="4">
        <v>0</v>
      </c>
      <c r="O87" s="4">
        <v>0</v>
      </c>
      <c r="Q87" s="4">
        <v>2566719287</v>
      </c>
      <c r="R87" s="3"/>
      <c r="S87" s="2">
        <v>2566719287</v>
      </c>
      <c r="T87" s="4"/>
      <c r="U87" s="2" t="s">
        <v>335</v>
      </c>
    </row>
    <row r="88" spans="1:21" ht="21" x14ac:dyDescent="0.25">
      <c r="A88" s="3" t="s">
        <v>173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176</v>
      </c>
      <c r="M88" s="4">
        <v>0</v>
      </c>
      <c r="O88" s="4">
        <v>0</v>
      </c>
      <c r="Q88" s="4">
        <v>468250559</v>
      </c>
      <c r="R88" s="3"/>
      <c r="S88" s="2">
        <v>468250559</v>
      </c>
      <c r="T88" s="4"/>
      <c r="U88" s="2" t="s">
        <v>225</v>
      </c>
    </row>
    <row r="89" spans="1:21" ht="21" x14ac:dyDescent="0.25">
      <c r="A89" s="3" t="s">
        <v>174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176</v>
      </c>
      <c r="M89" s="4">
        <v>0</v>
      </c>
      <c r="O89" s="4">
        <v>0</v>
      </c>
      <c r="Q89" s="4">
        <v>4886276954</v>
      </c>
      <c r="R89" s="3"/>
      <c r="S89" s="2">
        <v>4886276954</v>
      </c>
      <c r="T89" s="4"/>
      <c r="U89" s="2" t="s">
        <v>300</v>
      </c>
    </row>
    <row r="90" spans="1:21" ht="21" x14ac:dyDescent="0.25">
      <c r="A90" s="3" t="s">
        <v>140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176</v>
      </c>
      <c r="M90" s="4">
        <v>333714286</v>
      </c>
      <c r="O90" s="4">
        <v>0</v>
      </c>
      <c r="Q90" s="4">
        <v>11888432676</v>
      </c>
      <c r="R90" s="3"/>
      <c r="S90" s="2">
        <v>12222146962</v>
      </c>
      <c r="T90" s="4"/>
      <c r="U90" s="2" t="s">
        <v>336</v>
      </c>
    </row>
    <row r="91" spans="1:21" ht="21" x14ac:dyDescent="0.25">
      <c r="A91" s="3" t="s">
        <v>137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176</v>
      </c>
      <c r="M91" s="4">
        <v>0</v>
      </c>
      <c r="O91" s="4">
        <v>0</v>
      </c>
      <c r="Q91" s="4">
        <v>992647245</v>
      </c>
      <c r="R91" s="3"/>
      <c r="S91" s="2">
        <v>992647245</v>
      </c>
      <c r="T91" s="4"/>
      <c r="U91" s="2" t="s">
        <v>337</v>
      </c>
    </row>
    <row r="92" spans="1:21" ht="21" x14ac:dyDescent="0.25">
      <c r="A92" s="3" t="s">
        <v>258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176</v>
      </c>
      <c r="M92" s="4">
        <v>290605000</v>
      </c>
      <c r="O92" s="4">
        <v>0</v>
      </c>
      <c r="Q92" s="4">
        <v>1792950527</v>
      </c>
      <c r="R92" s="3"/>
      <c r="S92" s="2">
        <v>2083555527</v>
      </c>
      <c r="T92" s="4"/>
      <c r="U92" s="2" t="s">
        <v>338</v>
      </c>
    </row>
    <row r="93" spans="1:21" ht="21" x14ac:dyDescent="0.25">
      <c r="A93" s="3" t="s">
        <v>167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176</v>
      </c>
      <c r="M93" s="4">
        <v>0</v>
      </c>
      <c r="O93" s="4">
        <v>0</v>
      </c>
      <c r="Q93" s="4">
        <v>4559624925</v>
      </c>
      <c r="R93" s="3"/>
      <c r="S93" s="2">
        <v>4559624925</v>
      </c>
      <c r="T93" s="4"/>
      <c r="U93" s="2" t="s">
        <v>339</v>
      </c>
    </row>
    <row r="94" spans="1:21" ht="21" x14ac:dyDescent="0.25">
      <c r="A94" s="3" t="s">
        <v>168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176</v>
      </c>
      <c r="M94" s="4">
        <v>0</v>
      </c>
      <c r="O94" s="4">
        <v>0</v>
      </c>
      <c r="Q94" s="4">
        <v>-345979914</v>
      </c>
      <c r="R94" s="3"/>
      <c r="S94" s="2">
        <v>-345979914</v>
      </c>
      <c r="T94" s="4"/>
      <c r="U94" s="2" t="s">
        <v>231</v>
      </c>
    </row>
    <row r="95" spans="1:21" ht="21" x14ac:dyDescent="0.25">
      <c r="A95" s="3" t="s">
        <v>200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176</v>
      </c>
      <c r="M95" s="4">
        <v>0</v>
      </c>
      <c r="O95" s="4">
        <v>0</v>
      </c>
      <c r="Q95" s="4">
        <v>10918051765</v>
      </c>
      <c r="R95" s="3"/>
      <c r="S95" s="2">
        <v>10918051765</v>
      </c>
      <c r="T95" s="4"/>
      <c r="U95" s="2" t="s">
        <v>340</v>
      </c>
    </row>
    <row r="96" spans="1:21" ht="21" x14ac:dyDescent="0.25">
      <c r="A96" s="3" t="s">
        <v>125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176</v>
      </c>
      <c r="M96" s="4">
        <v>308740602</v>
      </c>
      <c r="O96" s="4">
        <v>0</v>
      </c>
      <c r="Q96" s="4">
        <v>2818030842</v>
      </c>
      <c r="R96" s="3"/>
      <c r="S96" s="2">
        <v>3126771444</v>
      </c>
      <c r="T96" s="4"/>
      <c r="U96" s="2" t="s">
        <v>341</v>
      </c>
    </row>
    <row r="97" spans="1:21" ht="21" x14ac:dyDescent="0.25">
      <c r="A97" s="3" t="s">
        <v>123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176</v>
      </c>
      <c r="M97" s="4">
        <v>0</v>
      </c>
      <c r="O97" s="4">
        <v>0</v>
      </c>
      <c r="Q97" s="4">
        <v>4697388830</v>
      </c>
      <c r="R97" s="3"/>
      <c r="S97" s="2">
        <v>4697388830</v>
      </c>
      <c r="T97" s="4"/>
      <c r="U97" s="2" t="s">
        <v>342</v>
      </c>
    </row>
    <row r="98" spans="1:21" ht="21" x14ac:dyDescent="0.25">
      <c r="A98" s="3" t="s">
        <v>169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176</v>
      </c>
      <c r="M98" s="4">
        <v>0</v>
      </c>
      <c r="O98" s="4">
        <v>0</v>
      </c>
      <c r="Q98" s="4">
        <v>991063171</v>
      </c>
      <c r="R98" s="3"/>
      <c r="S98" s="2">
        <v>991063171</v>
      </c>
      <c r="T98" s="4"/>
      <c r="U98" s="2" t="s">
        <v>337</v>
      </c>
    </row>
    <row r="99" spans="1:21" ht="21" x14ac:dyDescent="0.25">
      <c r="A99" s="3" t="s">
        <v>216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176</v>
      </c>
      <c r="M99" s="4">
        <v>0</v>
      </c>
      <c r="O99" s="4">
        <v>0</v>
      </c>
      <c r="Q99" s="4">
        <v>5796286022</v>
      </c>
      <c r="R99" s="3"/>
      <c r="S99" s="2">
        <v>5796286022</v>
      </c>
      <c r="T99" s="4"/>
      <c r="U99" s="2" t="s">
        <v>219</v>
      </c>
    </row>
    <row r="100" spans="1:21" ht="21" x14ac:dyDescent="0.25">
      <c r="A100" s="3" t="s">
        <v>201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176</v>
      </c>
      <c r="M100" s="4">
        <v>0</v>
      </c>
      <c r="O100" s="4">
        <v>0</v>
      </c>
      <c r="Q100" s="4">
        <v>242876240</v>
      </c>
      <c r="R100" s="3"/>
      <c r="S100" s="2">
        <v>242876240</v>
      </c>
      <c r="T100" s="4"/>
      <c r="U100" s="2" t="s">
        <v>234</v>
      </c>
    </row>
    <row r="101" spans="1:21" ht="21" x14ac:dyDescent="0.25">
      <c r="A101" s="3" t="s">
        <v>202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176</v>
      </c>
      <c r="M101" s="4">
        <v>0</v>
      </c>
      <c r="O101" s="4">
        <v>0</v>
      </c>
      <c r="Q101" s="4">
        <v>-2222140746</v>
      </c>
      <c r="R101" s="3"/>
      <c r="S101" s="2">
        <v>-2222140746</v>
      </c>
      <c r="T101" s="4"/>
      <c r="U101" s="2" t="s">
        <v>308</v>
      </c>
    </row>
    <row r="102" spans="1:21" ht="21" x14ac:dyDescent="0.25">
      <c r="A102" s="3" t="s">
        <v>154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176</v>
      </c>
      <c r="M102" s="4">
        <v>0</v>
      </c>
      <c r="O102" s="4">
        <v>0</v>
      </c>
      <c r="Q102" s="4">
        <v>5882124199</v>
      </c>
      <c r="R102" s="3"/>
      <c r="S102" s="2">
        <v>5882124199</v>
      </c>
      <c r="T102" s="4"/>
      <c r="U102" s="2" t="s">
        <v>240</v>
      </c>
    </row>
    <row r="103" spans="1:21" ht="21" x14ac:dyDescent="0.25">
      <c r="A103" s="3" t="s">
        <v>102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176</v>
      </c>
      <c r="M103" s="4">
        <v>0</v>
      </c>
      <c r="O103" s="4">
        <v>0</v>
      </c>
      <c r="Q103" s="4">
        <v>1921590625</v>
      </c>
      <c r="R103" s="3"/>
      <c r="S103" s="2">
        <v>1921590625</v>
      </c>
      <c r="T103" s="4"/>
      <c r="U103" s="2" t="s">
        <v>343</v>
      </c>
    </row>
    <row r="104" spans="1:21" ht="21" x14ac:dyDescent="0.25">
      <c r="A104" s="3" t="s">
        <v>267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176</v>
      </c>
      <c r="M104" s="4">
        <v>0</v>
      </c>
      <c r="O104" s="4">
        <v>0</v>
      </c>
      <c r="Q104" s="4">
        <v>1629782490</v>
      </c>
      <c r="R104" s="3"/>
      <c r="S104" s="2">
        <v>1629782490</v>
      </c>
      <c r="T104" s="4"/>
      <c r="U104" s="2" t="s">
        <v>315</v>
      </c>
    </row>
    <row r="105" spans="1:21" ht="21" x14ac:dyDescent="0.25">
      <c r="A105" s="3" t="s">
        <v>268</v>
      </c>
      <c r="C105" s="4">
        <v>0</v>
      </c>
      <c r="D105" s="2"/>
      <c r="E105" s="4">
        <v>0</v>
      </c>
      <c r="F105" s="2"/>
      <c r="G105" s="4">
        <v>0</v>
      </c>
      <c r="H105" s="2"/>
      <c r="I105" s="4">
        <v>0</v>
      </c>
      <c r="K105" s="4" t="s">
        <v>176</v>
      </c>
      <c r="M105" s="4">
        <v>0</v>
      </c>
      <c r="O105" s="4">
        <v>0</v>
      </c>
      <c r="Q105" s="4">
        <v>1292838630</v>
      </c>
      <c r="R105" s="3"/>
      <c r="S105" s="2">
        <v>1292838630</v>
      </c>
      <c r="T105" s="4"/>
      <c r="U105" s="2" t="s">
        <v>344</v>
      </c>
    </row>
    <row r="106" spans="1:21" ht="21" x14ac:dyDescent="0.25">
      <c r="A106" s="3" t="s">
        <v>132</v>
      </c>
      <c r="C106" s="4">
        <v>0</v>
      </c>
      <c r="D106" s="2"/>
      <c r="E106" s="4">
        <v>-6303180233</v>
      </c>
      <c r="F106" s="2"/>
      <c r="G106" s="4">
        <v>0</v>
      </c>
      <c r="H106" s="2"/>
      <c r="I106" s="4">
        <v>-6303180233</v>
      </c>
      <c r="K106" s="4" t="s">
        <v>345</v>
      </c>
      <c r="M106" s="4">
        <v>255000000</v>
      </c>
      <c r="O106" s="4">
        <v>18776096339</v>
      </c>
      <c r="Q106" s="4">
        <v>0</v>
      </c>
      <c r="R106" s="3"/>
      <c r="S106" s="2">
        <v>19031096339</v>
      </c>
      <c r="T106" s="4"/>
      <c r="U106" s="2" t="s">
        <v>346</v>
      </c>
    </row>
    <row r="107" spans="1:21" ht="21" x14ac:dyDescent="0.25">
      <c r="A107" s="3" t="s">
        <v>254</v>
      </c>
      <c r="C107" s="4">
        <v>0</v>
      </c>
      <c r="D107" s="2"/>
      <c r="E107" s="4">
        <v>5393899725</v>
      </c>
      <c r="F107" s="2"/>
      <c r="G107" s="4">
        <v>0</v>
      </c>
      <c r="H107" s="2"/>
      <c r="I107" s="4">
        <v>5393899725</v>
      </c>
      <c r="K107" s="4" t="s">
        <v>347</v>
      </c>
      <c r="M107" s="4">
        <v>0</v>
      </c>
      <c r="O107" s="4">
        <v>5393899725</v>
      </c>
      <c r="Q107" s="4">
        <v>0</v>
      </c>
      <c r="R107" s="3"/>
      <c r="S107" s="2">
        <v>5393899725</v>
      </c>
      <c r="T107" s="4"/>
      <c r="U107" s="2" t="s">
        <v>348</v>
      </c>
    </row>
    <row r="108" spans="1:21" ht="21" x14ac:dyDescent="0.25">
      <c r="A108" s="3" t="s">
        <v>186</v>
      </c>
      <c r="C108" s="4">
        <v>0</v>
      </c>
      <c r="D108" s="2"/>
      <c r="E108" s="4">
        <v>-69185880</v>
      </c>
      <c r="F108" s="2"/>
      <c r="G108" s="4">
        <v>0</v>
      </c>
      <c r="H108" s="2"/>
      <c r="I108" s="4">
        <v>-69185880</v>
      </c>
      <c r="K108" s="4" t="s">
        <v>226</v>
      </c>
      <c r="M108" s="4">
        <v>0</v>
      </c>
      <c r="O108" s="4">
        <v>1742766393</v>
      </c>
      <c r="Q108" s="4">
        <v>0</v>
      </c>
      <c r="R108" s="3"/>
      <c r="S108" s="2">
        <v>1742766393</v>
      </c>
      <c r="T108" s="4"/>
      <c r="U108" s="2" t="s">
        <v>349</v>
      </c>
    </row>
    <row r="109" spans="1:21" ht="21" x14ac:dyDescent="0.25">
      <c r="A109" s="3" t="s">
        <v>218</v>
      </c>
      <c r="C109" s="4">
        <v>0</v>
      </c>
      <c r="D109" s="2"/>
      <c r="E109" s="4">
        <v>1561652550</v>
      </c>
      <c r="F109" s="2"/>
      <c r="G109" s="4">
        <v>0</v>
      </c>
      <c r="H109" s="2"/>
      <c r="I109" s="4">
        <v>1561652550</v>
      </c>
      <c r="K109" s="4" t="s">
        <v>350</v>
      </c>
      <c r="M109" s="4">
        <v>0</v>
      </c>
      <c r="O109" s="4">
        <v>862817224</v>
      </c>
      <c r="Q109" s="4">
        <v>0</v>
      </c>
      <c r="R109" s="3"/>
      <c r="S109" s="2">
        <v>862817224</v>
      </c>
      <c r="T109" s="4"/>
      <c r="U109" s="2" t="s">
        <v>351</v>
      </c>
    </row>
    <row r="110" spans="1:21" ht="21" x14ac:dyDescent="0.25">
      <c r="A110" s="3"/>
      <c r="C110" s="4"/>
      <c r="D110" s="2"/>
      <c r="E110" s="4"/>
      <c r="F110" s="2"/>
      <c r="G110" s="4"/>
      <c r="H110" s="2"/>
      <c r="I110" s="4"/>
      <c r="K110" s="4"/>
      <c r="M110" s="4"/>
      <c r="O110" s="4"/>
      <c r="Q110" s="4"/>
      <c r="R110" s="3"/>
      <c r="S110" s="2"/>
      <c r="T110" s="4"/>
    </row>
    <row r="111" spans="1:21" ht="21.75" thickBot="1" x14ac:dyDescent="0.3">
      <c r="A111" s="3" t="s">
        <v>71</v>
      </c>
      <c r="C111" s="23">
        <f>SUM(C9:C110)</f>
        <v>0</v>
      </c>
      <c r="E111" s="23">
        <f>SUM(E9:E110)</f>
        <v>16765956944</v>
      </c>
      <c r="G111" s="23">
        <f>SUM(G9:G110)</f>
        <v>-34722888014</v>
      </c>
      <c r="I111" s="23">
        <f>SUM(I9:I110)</f>
        <v>-17956931070</v>
      </c>
      <c r="K111" s="8">
        <f>SUM(K9:K110)</f>
        <v>0</v>
      </c>
      <c r="M111" s="7">
        <f>SUM(M9:M110)</f>
        <v>16661554586</v>
      </c>
      <c r="O111" s="7">
        <f>SUM(O9:O110)</f>
        <v>14683741676</v>
      </c>
      <c r="Q111" s="7">
        <f>SUM(Q9:Q110)</f>
        <v>215410077146</v>
      </c>
      <c r="S111" s="23">
        <f>SUM(S9:S110)</f>
        <v>246755373408</v>
      </c>
      <c r="U111" s="8">
        <f>SUM(U9:U110)</f>
        <v>0</v>
      </c>
    </row>
    <row r="112" spans="1:21" ht="19.5" thickTop="1" x14ac:dyDescent="0.25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rightToLeft="1" view="pageBreakPreview" zoomScale="85" zoomScaleNormal="100" zoomScaleSheetLayoutView="85" workbookViewId="0">
      <selection activeCell="E17" sqref="E17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s="18" customFormat="1" ht="25.5" x14ac:dyDescent="0.45">
      <c r="A5" s="33" t="s">
        <v>93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30.75" thickBot="1" x14ac:dyDescent="0.3">
      <c r="A7" s="35" t="s">
        <v>50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ht="30.75" thickBot="1" x14ac:dyDescent="0.3">
      <c r="A8" s="40" t="s">
        <v>50</v>
      </c>
      <c r="C8" s="39" t="s">
        <v>70</v>
      </c>
      <c r="D8" s="12"/>
      <c r="E8" s="39" t="s">
        <v>67</v>
      </c>
      <c r="F8" s="12"/>
      <c r="G8" s="39" t="s">
        <v>68</v>
      </c>
      <c r="H8" s="12"/>
      <c r="I8" s="39" t="s">
        <v>71</v>
      </c>
      <c r="K8" s="39" t="s">
        <v>70</v>
      </c>
      <c r="L8" s="12"/>
      <c r="M8" s="46" t="s">
        <v>67</v>
      </c>
      <c r="N8" s="12"/>
      <c r="O8" s="39" t="s">
        <v>68</v>
      </c>
      <c r="P8" s="12"/>
      <c r="Q8" s="39" t="s">
        <v>71</v>
      </c>
    </row>
    <row r="9" spans="1:17" ht="21" x14ac:dyDescent="0.25">
      <c r="A9" s="3" t="s">
        <v>206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>
        <f t="shared" ref="I10:I11" si="0">C10+E10+G10</f>
        <v>0</v>
      </c>
      <c r="K10" s="21"/>
      <c r="O10" s="21"/>
      <c r="Q10" s="21">
        <f t="shared" ref="Q10:Q11" si="1">K10+M10+O10</f>
        <v>0</v>
      </c>
    </row>
    <row r="11" spans="1:17" ht="21" x14ac:dyDescent="0.25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19.5" thickBot="1" x14ac:dyDescent="0.3">
      <c r="A12" s="2" t="s">
        <v>71</v>
      </c>
      <c r="C12" s="23">
        <f>SUM(C9:C11)</f>
        <v>0</v>
      </c>
      <c r="E12" s="23">
        <f>SUM(E9:E11)</f>
        <v>0</v>
      </c>
      <c r="G12" s="23">
        <f>SUM(G9:G11)</f>
        <v>0</v>
      </c>
      <c r="I12" s="23">
        <f>SUM(I9:I11)</f>
        <v>0</v>
      </c>
      <c r="K12" s="23">
        <f>SUM(K9:K11)</f>
        <v>0</v>
      </c>
      <c r="M12" s="23">
        <f>SUM(M9:M11)</f>
        <v>0</v>
      </c>
      <c r="O12" s="23">
        <f>SUM(O9:O11)</f>
        <v>2786214</v>
      </c>
      <c r="Q12" s="23">
        <f>SUM(Q9:Q11)</f>
        <v>2786214</v>
      </c>
    </row>
    <row r="13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I23" sqref="I23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s="14" customFormat="1" ht="25.5" x14ac:dyDescent="0.4">
      <c r="A5" s="33" t="s">
        <v>94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7" spans="1:12" ht="30.75" thickBot="1" x14ac:dyDescent="0.3">
      <c r="A7" s="40" t="s">
        <v>72</v>
      </c>
      <c r="B7" s="40" t="s">
        <v>72</v>
      </c>
      <c r="C7" s="40" t="s">
        <v>72</v>
      </c>
      <c r="E7" s="40" t="s">
        <v>48</v>
      </c>
      <c r="F7" s="40" t="s">
        <v>48</v>
      </c>
      <c r="G7" s="40" t="s">
        <v>48</v>
      </c>
      <c r="I7" s="40" t="s">
        <v>49</v>
      </c>
      <c r="J7" s="40" t="s">
        <v>49</v>
      </c>
      <c r="K7" s="40" t="s">
        <v>49</v>
      </c>
    </row>
    <row r="8" spans="1:12" ht="30.75" thickBot="1" x14ac:dyDescent="0.3">
      <c r="A8" s="39" t="s">
        <v>73</v>
      </c>
      <c r="B8" s="12"/>
      <c r="C8" s="39" t="s">
        <v>36</v>
      </c>
      <c r="E8" s="39" t="s">
        <v>74</v>
      </c>
      <c r="F8" s="12"/>
      <c r="G8" s="39" t="s">
        <v>75</v>
      </c>
      <c r="I8" s="39" t="s">
        <v>74</v>
      </c>
      <c r="J8" s="12"/>
      <c r="K8" s="39" t="s">
        <v>75</v>
      </c>
    </row>
    <row r="9" spans="1:12" ht="21" x14ac:dyDescent="0.25">
      <c r="A9" s="3" t="s">
        <v>45</v>
      </c>
      <c r="C9" s="4" t="s">
        <v>97</v>
      </c>
      <c r="E9" s="4">
        <v>728881</v>
      </c>
      <c r="G9" s="4" t="s">
        <v>55</v>
      </c>
      <c r="I9" s="4">
        <v>5359798</v>
      </c>
      <c r="J9" s="21"/>
      <c r="K9" s="21" t="s">
        <v>55</v>
      </c>
      <c r="L9" s="4">
        <f t="shared" ref="L9:L12" si="0">SUM(E9:K9)</f>
        <v>6088679</v>
      </c>
    </row>
    <row r="10" spans="1:12" ht="21" x14ac:dyDescent="0.25">
      <c r="A10" s="3" t="s">
        <v>44</v>
      </c>
      <c r="C10" s="4" t="s">
        <v>98</v>
      </c>
      <c r="E10" s="4">
        <v>7571501</v>
      </c>
      <c r="G10" s="4" t="s">
        <v>55</v>
      </c>
      <c r="I10" s="4">
        <v>149060479</v>
      </c>
      <c r="J10" s="21"/>
      <c r="K10" s="21" t="s">
        <v>55</v>
      </c>
      <c r="L10" s="4">
        <f t="shared" si="0"/>
        <v>156631980</v>
      </c>
    </row>
    <row r="11" spans="1:12" ht="21" x14ac:dyDescent="0.25">
      <c r="A11" s="3" t="s">
        <v>103</v>
      </c>
      <c r="C11" s="4" t="s">
        <v>158</v>
      </c>
      <c r="E11" s="4">
        <v>12448871</v>
      </c>
      <c r="G11" s="4" t="s">
        <v>55</v>
      </c>
      <c r="I11" s="4">
        <v>28664080</v>
      </c>
      <c r="J11" s="21"/>
      <c r="K11" s="21" t="s">
        <v>55</v>
      </c>
      <c r="L11" s="4">
        <f t="shared" si="0"/>
        <v>41112951</v>
      </c>
    </row>
    <row r="12" spans="1:12" ht="19.5" thickBot="1" x14ac:dyDescent="0.3">
      <c r="A12" s="2" t="s">
        <v>71</v>
      </c>
      <c r="E12" s="7">
        <f>SUM(E9:E11)</f>
        <v>20749253</v>
      </c>
      <c r="G12" s="13"/>
      <c r="I12" s="7">
        <f>SUM(I9:I11)</f>
        <v>183084357</v>
      </c>
      <c r="K12" s="13"/>
      <c r="L12" s="4">
        <f t="shared" si="0"/>
        <v>203833610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E20" sqref="E20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</row>
    <row r="3" spans="1:5" ht="30" x14ac:dyDescent="0.25">
      <c r="A3" s="34" t="s">
        <v>46</v>
      </c>
      <c r="B3" s="34"/>
      <c r="C3" s="34"/>
      <c r="D3" s="34"/>
      <c r="E3" s="34"/>
    </row>
    <row r="4" spans="1:5" ht="30" x14ac:dyDescent="0.25">
      <c r="A4" s="34" t="str">
        <f>سهام!A4</f>
        <v>برای ماه منتهی به 1399/08/30</v>
      </c>
      <c r="B4" s="34"/>
      <c r="C4" s="34"/>
      <c r="D4" s="34"/>
      <c r="E4" s="34"/>
    </row>
    <row r="5" spans="1:5" customFormat="1" ht="25.5" x14ac:dyDescent="0.25">
      <c r="A5" s="33" t="s">
        <v>95</v>
      </c>
      <c r="B5" s="33"/>
      <c r="C5" s="33"/>
      <c r="D5" s="33"/>
      <c r="E5" s="33"/>
    </row>
    <row r="7" spans="1:5" ht="30.75" thickBot="1" x14ac:dyDescent="0.3">
      <c r="A7" s="35" t="s">
        <v>76</v>
      </c>
      <c r="C7" s="40" t="s">
        <v>48</v>
      </c>
      <c r="E7" s="40" t="s">
        <v>157</v>
      </c>
    </row>
    <row r="8" spans="1:5" ht="30.75" thickBot="1" x14ac:dyDescent="0.3">
      <c r="A8" s="40" t="s">
        <v>76</v>
      </c>
      <c r="C8" s="40" t="s">
        <v>39</v>
      </c>
      <c r="E8" s="40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10504994</v>
      </c>
      <c r="E11" s="4">
        <v>1130140115</v>
      </c>
    </row>
    <row r="12" spans="1:5" ht="21.75" thickBot="1" x14ac:dyDescent="0.3">
      <c r="A12" s="3" t="s">
        <v>71</v>
      </c>
      <c r="C12" s="7">
        <f>SUM(C9:C11)</f>
        <v>10504994</v>
      </c>
      <c r="E12" s="7">
        <f>SUM(E9:E11)</f>
        <v>1130252639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="60" zoomScaleNormal="100" workbookViewId="0">
      <selection activeCell="E19" sqref="E19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</row>
    <row r="3" spans="1:23" ht="30" x14ac:dyDescent="0.25">
      <c r="A3" s="34" t="s">
        <v>46</v>
      </c>
      <c r="B3" s="34"/>
      <c r="C3" s="34"/>
      <c r="D3" s="34"/>
      <c r="E3" s="34"/>
      <c r="F3" s="34"/>
      <c r="G3" s="34"/>
    </row>
    <row r="4" spans="1:23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</row>
    <row r="5" spans="1:23" customFormat="1" ht="25.5" x14ac:dyDescent="0.25">
      <c r="A5" s="33" t="s">
        <v>96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7" spans="1:23" ht="30.75" thickBot="1" x14ac:dyDescent="0.3">
      <c r="A7" s="40" t="s">
        <v>50</v>
      </c>
      <c r="C7" s="40" t="s">
        <v>39</v>
      </c>
      <c r="E7" s="51" t="s">
        <v>69</v>
      </c>
      <c r="G7" s="51" t="s">
        <v>11</v>
      </c>
      <c r="I7" s="4"/>
    </row>
    <row r="8" spans="1:23" ht="21" x14ac:dyDescent="0.25">
      <c r="A8" s="3" t="s">
        <v>211</v>
      </c>
      <c r="C8" s="4">
        <v>-17956931070</v>
      </c>
      <c r="E8" s="4" t="s">
        <v>352</v>
      </c>
      <c r="F8" s="3"/>
      <c r="G8" s="2" t="s">
        <v>353</v>
      </c>
      <c r="I8" s="6"/>
    </row>
    <row r="9" spans="1:23" ht="21" x14ac:dyDescent="0.25">
      <c r="A9" s="3" t="s">
        <v>212</v>
      </c>
      <c r="C9" s="4">
        <v>0</v>
      </c>
      <c r="E9" s="4" t="s">
        <v>176</v>
      </c>
      <c r="F9" s="3"/>
      <c r="G9" s="2" t="s">
        <v>176</v>
      </c>
      <c r="I9" s="6"/>
    </row>
    <row r="10" spans="1:23" ht="21" x14ac:dyDescent="0.25">
      <c r="A10" s="3" t="s">
        <v>213</v>
      </c>
      <c r="C10" s="4">
        <v>20749253</v>
      </c>
      <c r="E10" s="4" t="s">
        <v>233</v>
      </c>
      <c r="F10" s="3"/>
      <c r="G10" s="2" t="s">
        <v>188</v>
      </c>
      <c r="I10" s="6"/>
    </row>
    <row r="11" spans="1:23" ht="19.5" thickBot="1" x14ac:dyDescent="0.3">
      <c r="A11" s="2" t="s">
        <v>71</v>
      </c>
      <c r="C11" s="7">
        <f>SUM(C8:C10)</f>
        <v>-17936181817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K6" sqref="K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4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4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5" t="s">
        <v>1</v>
      </c>
      <c r="C7" s="40" t="str">
        <f>سهام!C8</f>
        <v>1399/07/30</v>
      </c>
      <c r="D7" s="40" t="s">
        <v>2</v>
      </c>
      <c r="E7" s="40" t="s">
        <v>2</v>
      </c>
      <c r="F7" s="40" t="s">
        <v>2</v>
      </c>
      <c r="G7" s="40" t="s">
        <v>2</v>
      </c>
      <c r="H7" s="40" t="s">
        <v>2</v>
      </c>
      <c r="I7" s="40" t="s">
        <v>2</v>
      </c>
      <c r="K7" s="40" t="str">
        <f>سهام!Q8</f>
        <v>1399/08/30</v>
      </c>
      <c r="L7" s="40" t="s">
        <v>4</v>
      </c>
      <c r="M7" s="40" t="s">
        <v>4</v>
      </c>
      <c r="N7" s="40" t="s">
        <v>4</v>
      </c>
      <c r="O7" s="40" t="s">
        <v>4</v>
      </c>
      <c r="P7" s="40" t="s">
        <v>4</v>
      </c>
      <c r="Q7" s="40" t="s">
        <v>4</v>
      </c>
    </row>
    <row r="8" spans="1:17" ht="30.75" thickBot="1" x14ac:dyDescent="0.5">
      <c r="A8" s="40" t="s">
        <v>1</v>
      </c>
      <c r="C8" s="39" t="s">
        <v>13</v>
      </c>
      <c r="D8" s="9"/>
      <c r="E8" s="39" t="s">
        <v>14</v>
      </c>
      <c r="F8" s="9"/>
      <c r="G8" s="39" t="s">
        <v>15</v>
      </c>
      <c r="H8" s="9"/>
      <c r="I8" s="39" t="s">
        <v>16</v>
      </c>
      <c r="K8" s="39" t="s">
        <v>13</v>
      </c>
      <c r="L8" s="9"/>
      <c r="M8" s="39" t="s">
        <v>14</v>
      </c>
      <c r="N8" s="9"/>
      <c r="O8" s="39" t="s">
        <v>15</v>
      </c>
      <c r="P8" s="9"/>
      <c r="Q8" s="39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8" sqref="O8:O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s="16" customFormat="1" ht="25.5" x14ac:dyDescent="0.4">
      <c r="A5" s="33" t="s">
        <v>84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7" ht="30.75" thickBot="1" x14ac:dyDescent="0.3">
      <c r="A7" s="40" t="s">
        <v>17</v>
      </c>
      <c r="B7" s="40" t="s">
        <v>17</v>
      </c>
      <c r="C7" s="40" t="s">
        <v>17</v>
      </c>
      <c r="D7" s="40" t="s">
        <v>17</v>
      </c>
      <c r="E7" s="40" t="s">
        <v>17</v>
      </c>
      <c r="F7" s="40" t="s">
        <v>17</v>
      </c>
      <c r="G7" s="40" t="s">
        <v>17</v>
      </c>
      <c r="H7" s="40" t="s">
        <v>17</v>
      </c>
      <c r="I7" s="40" t="s">
        <v>17</v>
      </c>
      <c r="J7" s="40" t="s">
        <v>17</v>
      </c>
      <c r="K7" s="40" t="s">
        <v>17</v>
      </c>
      <c r="L7" s="40" t="s">
        <v>17</v>
      </c>
      <c r="M7" s="40" t="s">
        <v>17</v>
      </c>
      <c r="O7" s="40" t="str">
        <f>سهام!C8</f>
        <v>1399/07/30</v>
      </c>
      <c r="P7" s="40" t="s">
        <v>2</v>
      </c>
      <c r="Q7" s="40" t="s">
        <v>2</v>
      </c>
      <c r="R7" s="40" t="s">
        <v>2</v>
      </c>
      <c r="S7" s="40" t="s">
        <v>2</v>
      </c>
      <c r="U7" s="40" t="s">
        <v>3</v>
      </c>
      <c r="V7" s="40" t="s">
        <v>3</v>
      </c>
      <c r="W7" s="40" t="s">
        <v>3</v>
      </c>
      <c r="X7" s="40" t="s">
        <v>3</v>
      </c>
      <c r="Y7" s="40" t="s">
        <v>3</v>
      </c>
      <c r="Z7" s="40" t="s">
        <v>3</v>
      </c>
      <c r="AA7" s="40" t="s">
        <v>3</v>
      </c>
      <c r="AC7" s="40" t="str">
        <f>سهام!Q8</f>
        <v>1399/08/30</v>
      </c>
      <c r="AD7" s="40" t="s">
        <v>4</v>
      </c>
      <c r="AE7" s="40" t="s">
        <v>4</v>
      </c>
      <c r="AF7" s="40" t="s">
        <v>4</v>
      </c>
      <c r="AG7" s="40" t="s">
        <v>4</v>
      </c>
      <c r="AH7" s="40" t="s">
        <v>4</v>
      </c>
      <c r="AI7" s="40" t="s">
        <v>4</v>
      </c>
      <c r="AJ7" s="40" t="s">
        <v>4</v>
      </c>
      <c r="AK7" s="40" t="s">
        <v>4</v>
      </c>
    </row>
    <row r="8" spans="1:37" s="29" customFormat="1" ht="18" x14ac:dyDescent="0.25">
      <c r="A8" s="43" t="s">
        <v>18</v>
      </c>
      <c r="B8" s="28"/>
      <c r="C8" s="43" t="s">
        <v>19</v>
      </c>
      <c r="D8" s="28"/>
      <c r="E8" s="43" t="s">
        <v>20</v>
      </c>
      <c r="F8" s="28"/>
      <c r="G8" s="43" t="s">
        <v>21</v>
      </c>
      <c r="H8" s="28"/>
      <c r="I8" s="43" t="s">
        <v>22</v>
      </c>
      <c r="J8" s="28"/>
      <c r="K8" s="43" t="s">
        <v>23</v>
      </c>
      <c r="L8" s="28"/>
      <c r="M8" s="43" t="s">
        <v>16</v>
      </c>
      <c r="O8" s="43" t="s">
        <v>5</v>
      </c>
      <c r="P8" s="28"/>
      <c r="Q8" s="43" t="s">
        <v>6</v>
      </c>
      <c r="R8" s="28"/>
      <c r="S8" s="43" t="s">
        <v>7</v>
      </c>
      <c r="U8" s="42" t="s">
        <v>8</v>
      </c>
      <c r="V8" s="42" t="s">
        <v>8</v>
      </c>
      <c r="W8" s="42" t="s">
        <v>8</v>
      </c>
      <c r="Y8" s="42" t="s">
        <v>9</v>
      </c>
      <c r="Z8" s="42" t="s">
        <v>9</v>
      </c>
      <c r="AA8" s="42" t="s">
        <v>9</v>
      </c>
      <c r="AC8" s="43" t="s">
        <v>5</v>
      </c>
      <c r="AD8" s="28"/>
      <c r="AE8" s="43" t="s">
        <v>24</v>
      </c>
      <c r="AF8" s="28"/>
      <c r="AG8" s="43" t="s">
        <v>6</v>
      </c>
      <c r="AH8" s="28"/>
      <c r="AI8" s="43" t="s">
        <v>7</v>
      </c>
      <c r="AJ8" s="28"/>
      <c r="AK8" s="43" t="s">
        <v>11</v>
      </c>
    </row>
    <row r="9" spans="1:37" s="29" customFormat="1" thickBot="1" x14ac:dyDescent="0.3">
      <c r="A9" s="41" t="s">
        <v>18</v>
      </c>
      <c r="B9" s="30"/>
      <c r="C9" s="41" t="s">
        <v>19</v>
      </c>
      <c r="D9" s="30"/>
      <c r="E9" s="41" t="s">
        <v>20</v>
      </c>
      <c r="F9" s="30"/>
      <c r="G9" s="41" t="s">
        <v>21</v>
      </c>
      <c r="H9" s="30"/>
      <c r="I9" s="41" t="s">
        <v>22</v>
      </c>
      <c r="J9" s="30"/>
      <c r="K9" s="41" t="s">
        <v>23</v>
      </c>
      <c r="L9" s="30"/>
      <c r="M9" s="41" t="s">
        <v>16</v>
      </c>
      <c r="O9" s="41" t="s">
        <v>5</v>
      </c>
      <c r="P9" s="30"/>
      <c r="Q9" s="41" t="s">
        <v>6</v>
      </c>
      <c r="R9" s="30"/>
      <c r="S9" s="41" t="s">
        <v>7</v>
      </c>
      <c r="U9" s="41" t="s">
        <v>5</v>
      </c>
      <c r="V9" s="30"/>
      <c r="W9" s="41" t="s">
        <v>6</v>
      </c>
      <c r="Y9" s="41" t="s">
        <v>5</v>
      </c>
      <c r="Z9" s="30"/>
      <c r="AA9" s="41" t="s">
        <v>12</v>
      </c>
      <c r="AC9" s="41" t="s">
        <v>5</v>
      </c>
      <c r="AD9" s="30"/>
      <c r="AE9" s="41" t="s">
        <v>24</v>
      </c>
      <c r="AF9" s="30"/>
      <c r="AG9" s="41" t="s">
        <v>6</v>
      </c>
      <c r="AH9" s="30"/>
      <c r="AI9" s="41" t="s">
        <v>7</v>
      </c>
      <c r="AJ9" s="30"/>
      <c r="AK9" s="41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 x14ac:dyDescent="0.25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 x14ac:dyDescent="0.3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80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14" customFormat="1" ht="25.5" customHeight="1" x14ac:dyDescent="0.4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14" customFormat="1" ht="20.25" x14ac:dyDescent="0.4">
      <c r="A6" s="44" t="s">
        <v>86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ht="30.75" thickBot="1" x14ac:dyDescent="0.3">
      <c r="A8" s="35" t="s">
        <v>1</v>
      </c>
      <c r="C8" s="40" t="str">
        <f>سهام!Q8</f>
        <v>1399/08/30</v>
      </c>
      <c r="D8" s="40" t="s">
        <v>4</v>
      </c>
      <c r="E8" s="40" t="s">
        <v>4</v>
      </c>
      <c r="F8" s="40" t="s">
        <v>4</v>
      </c>
      <c r="G8" s="40" t="s">
        <v>4</v>
      </c>
      <c r="H8" s="40" t="s">
        <v>4</v>
      </c>
      <c r="I8" s="40" t="s">
        <v>4</v>
      </c>
      <c r="J8" s="40" t="s">
        <v>4</v>
      </c>
      <c r="K8" s="40" t="s">
        <v>4</v>
      </c>
      <c r="L8" s="40" t="s">
        <v>4</v>
      </c>
      <c r="M8" s="40" t="s">
        <v>4</v>
      </c>
    </row>
    <row r="9" spans="1:13" ht="30.75" thickBot="1" x14ac:dyDescent="0.3">
      <c r="A9" s="40" t="s">
        <v>1</v>
      </c>
      <c r="C9" s="39" t="s">
        <v>5</v>
      </c>
      <c r="D9" s="12"/>
      <c r="E9" s="39" t="s">
        <v>25</v>
      </c>
      <c r="F9" s="12"/>
      <c r="G9" s="39" t="s">
        <v>26</v>
      </c>
      <c r="H9" s="12"/>
      <c r="I9" s="39" t="s">
        <v>27</v>
      </c>
      <c r="J9" s="12"/>
      <c r="K9" s="39" t="s">
        <v>28</v>
      </c>
      <c r="L9" s="12"/>
      <c r="M9" s="39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30" x14ac:dyDescent="0.4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30" x14ac:dyDescent="0.4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s="14" customFormat="1" ht="25.5" x14ac:dyDescent="0.4">
      <c r="A5" s="33" t="s">
        <v>87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31" ht="30.75" thickBot="1" x14ac:dyDescent="0.5">
      <c r="A7" s="40" t="s">
        <v>30</v>
      </c>
      <c r="B7" s="40" t="s">
        <v>30</v>
      </c>
      <c r="C7" s="40" t="s">
        <v>30</v>
      </c>
      <c r="D7" s="40" t="s">
        <v>30</v>
      </c>
      <c r="E7" s="40" t="s">
        <v>30</v>
      </c>
      <c r="F7" s="40" t="s">
        <v>30</v>
      </c>
      <c r="G7" s="40" t="s">
        <v>30</v>
      </c>
      <c r="H7" s="40" t="s">
        <v>30</v>
      </c>
      <c r="I7" s="40" t="s">
        <v>30</v>
      </c>
      <c r="K7" s="40" t="str">
        <f>سهام!C8</f>
        <v>1399/07/30</v>
      </c>
      <c r="L7" s="40" t="s">
        <v>2</v>
      </c>
      <c r="M7" s="40" t="s">
        <v>2</v>
      </c>
      <c r="N7" s="40" t="s">
        <v>2</v>
      </c>
      <c r="O7" s="40" t="s">
        <v>2</v>
      </c>
      <c r="Q7" s="40" t="s">
        <v>3</v>
      </c>
      <c r="R7" s="40" t="s">
        <v>3</v>
      </c>
      <c r="S7" s="40" t="s">
        <v>3</v>
      </c>
      <c r="T7" s="40" t="s">
        <v>3</v>
      </c>
      <c r="U7" s="40" t="s">
        <v>3</v>
      </c>
      <c r="V7" s="40" t="s">
        <v>3</v>
      </c>
      <c r="W7" s="40" t="s">
        <v>3</v>
      </c>
      <c r="Y7" s="40" t="str">
        <f>سهام!Q8</f>
        <v>1399/08/30</v>
      </c>
      <c r="Z7" s="40" t="s">
        <v>4</v>
      </c>
      <c r="AA7" s="40" t="s">
        <v>4</v>
      </c>
      <c r="AB7" s="40" t="s">
        <v>4</v>
      </c>
      <c r="AC7" s="40" t="s">
        <v>4</v>
      </c>
      <c r="AD7" s="40" t="s">
        <v>4</v>
      </c>
      <c r="AE7" s="40" t="s">
        <v>4</v>
      </c>
    </row>
    <row r="8" spans="1:31" ht="30" x14ac:dyDescent="0.45">
      <c r="A8" s="45" t="s">
        <v>31</v>
      </c>
      <c r="B8" s="10"/>
      <c r="C8" s="45" t="s">
        <v>22</v>
      </c>
      <c r="D8" s="10"/>
      <c r="E8" s="45" t="s">
        <v>23</v>
      </c>
      <c r="F8" s="10"/>
      <c r="G8" s="45" t="s">
        <v>32</v>
      </c>
      <c r="H8" s="10"/>
      <c r="I8" s="45" t="s">
        <v>20</v>
      </c>
      <c r="K8" s="45" t="s">
        <v>5</v>
      </c>
      <c r="L8" s="10"/>
      <c r="M8" s="45" t="s">
        <v>6</v>
      </c>
      <c r="N8" s="10"/>
      <c r="O8" s="45" t="s">
        <v>7</v>
      </c>
      <c r="Q8" s="45" t="s">
        <v>8</v>
      </c>
      <c r="R8" s="45" t="s">
        <v>8</v>
      </c>
      <c r="S8" s="45" t="s">
        <v>8</v>
      </c>
      <c r="T8" s="10"/>
      <c r="U8" s="45" t="s">
        <v>9</v>
      </c>
      <c r="V8" s="45" t="s">
        <v>9</v>
      </c>
      <c r="W8" s="45" t="s">
        <v>9</v>
      </c>
      <c r="Y8" s="45" t="s">
        <v>5</v>
      </c>
      <c r="Z8" s="10"/>
      <c r="AA8" s="45" t="s">
        <v>6</v>
      </c>
      <c r="AB8" s="10"/>
      <c r="AC8" s="45" t="s">
        <v>7</v>
      </c>
      <c r="AD8" s="10"/>
      <c r="AE8" s="45" t="s">
        <v>33</v>
      </c>
    </row>
    <row r="9" spans="1:31" ht="30.75" thickBot="1" x14ac:dyDescent="0.5">
      <c r="A9" s="40" t="s">
        <v>31</v>
      </c>
      <c r="B9" s="11"/>
      <c r="C9" s="40" t="s">
        <v>22</v>
      </c>
      <c r="D9" s="11"/>
      <c r="E9" s="40" t="s">
        <v>23</v>
      </c>
      <c r="F9" s="11"/>
      <c r="G9" s="40" t="s">
        <v>32</v>
      </c>
      <c r="H9" s="11"/>
      <c r="I9" s="40" t="s">
        <v>20</v>
      </c>
      <c r="K9" s="40" t="s">
        <v>5</v>
      </c>
      <c r="L9" s="11"/>
      <c r="M9" s="40" t="s">
        <v>6</v>
      </c>
      <c r="N9" s="11"/>
      <c r="O9" s="40" t="s">
        <v>7</v>
      </c>
      <c r="Q9" s="40" t="s">
        <v>5</v>
      </c>
      <c r="R9" s="11"/>
      <c r="S9" s="40" t="s">
        <v>6</v>
      </c>
      <c r="T9" s="11"/>
      <c r="U9" s="40" t="s">
        <v>5</v>
      </c>
      <c r="V9" s="11"/>
      <c r="W9" s="40" t="s">
        <v>12</v>
      </c>
      <c r="Y9" s="40" t="s">
        <v>5</v>
      </c>
      <c r="Z9" s="11"/>
      <c r="AA9" s="40" t="s">
        <v>6</v>
      </c>
      <c r="AB9" s="11"/>
      <c r="AC9" s="40" t="s">
        <v>7</v>
      </c>
      <c r="AD9" s="11"/>
      <c r="AE9" s="40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A9" sqref="A9:S12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1" s="14" customFormat="1" ht="25.5" x14ac:dyDescent="0.4">
      <c r="A5" s="33" t="s">
        <v>88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spans="1:21" ht="30.75" thickBot="1" x14ac:dyDescent="0.3">
      <c r="A7" s="35" t="s">
        <v>34</v>
      </c>
      <c r="C7" s="40" t="s">
        <v>35</v>
      </c>
      <c r="D7" s="40" t="s">
        <v>35</v>
      </c>
      <c r="E7" s="40" t="s">
        <v>35</v>
      </c>
      <c r="F7" s="40" t="s">
        <v>35</v>
      </c>
      <c r="G7" s="40" t="s">
        <v>35</v>
      </c>
      <c r="H7" s="40" t="s">
        <v>35</v>
      </c>
      <c r="I7" s="40" t="s">
        <v>35</v>
      </c>
      <c r="K7" s="40" t="str">
        <f>سهام!C8</f>
        <v>1399/07/30</v>
      </c>
      <c r="M7" s="40" t="s">
        <v>3</v>
      </c>
      <c r="N7" s="40" t="s">
        <v>3</v>
      </c>
      <c r="O7" s="40" t="s">
        <v>3</v>
      </c>
      <c r="Q7" s="40" t="str">
        <f>سهام!Q8</f>
        <v>1399/08/30</v>
      </c>
      <c r="R7" s="40" t="s">
        <v>4</v>
      </c>
      <c r="S7" s="40" t="s">
        <v>4</v>
      </c>
    </row>
    <row r="8" spans="1:21" ht="30.75" thickBot="1" x14ac:dyDescent="0.3">
      <c r="A8" s="40" t="s">
        <v>34</v>
      </c>
      <c r="C8" s="39" t="s">
        <v>36</v>
      </c>
      <c r="D8" s="12"/>
      <c r="E8" s="39" t="s">
        <v>37</v>
      </c>
      <c r="F8" s="12"/>
      <c r="G8" s="39" t="s">
        <v>38</v>
      </c>
      <c r="H8" s="12"/>
      <c r="I8" s="39" t="s">
        <v>23</v>
      </c>
      <c r="K8" s="39" t="s">
        <v>39</v>
      </c>
      <c r="M8" s="39" t="s">
        <v>40</v>
      </c>
      <c r="N8" s="12"/>
      <c r="O8" s="39" t="s">
        <v>41</v>
      </c>
      <c r="Q8" s="39" t="s">
        <v>39</v>
      </c>
      <c r="R8" s="12"/>
      <c r="S8" s="39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88680486</v>
      </c>
      <c r="M9" s="4">
        <v>728881</v>
      </c>
      <c r="O9" s="4">
        <v>0</v>
      </c>
      <c r="Q9" s="4">
        <v>89409367</v>
      </c>
      <c r="S9" s="4" t="s">
        <v>256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4645134588</v>
      </c>
      <c r="M10" s="4">
        <v>53550566189</v>
      </c>
      <c r="O10" s="4">
        <v>57041167264</v>
      </c>
      <c r="Q10" s="4">
        <v>1154533513</v>
      </c>
      <c r="S10" s="4" t="s">
        <v>230</v>
      </c>
    </row>
    <row r="11" spans="1:21" ht="21" x14ac:dyDescent="0.25">
      <c r="A11" s="3" t="s">
        <v>103</v>
      </c>
      <c r="C11" s="4" t="s">
        <v>158</v>
      </c>
      <c r="E11" s="4" t="s">
        <v>42</v>
      </c>
      <c r="G11" s="4" t="s">
        <v>104</v>
      </c>
      <c r="I11" s="4">
        <v>0</v>
      </c>
      <c r="K11" s="4">
        <v>1518762279</v>
      </c>
      <c r="M11" s="4">
        <v>13177752</v>
      </c>
      <c r="O11" s="4">
        <v>728881</v>
      </c>
      <c r="Q11" s="4">
        <v>1531211150</v>
      </c>
      <c r="S11" s="4" t="s">
        <v>257</v>
      </c>
    </row>
    <row r="12" spans="1:21" ht="21" x14ac:dyDescent="0.25">
      <c r="A12" s="3" t="s">
        <v>109</v>
      </c>
      <c r="C12" s="4" t="s">
        <v>159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188</v>
      </c>
    </row>
    <row r="13" spans="1:21" ht="21.75" thickBot="1" x14ac:dyDescent="0.3">
      <c r="A13" s="3"/>
      <c r="C13" s="4"/>
      <c r="E13" s="4"/>
      <c r="G13" s="4"/>
      <c r="I13" s="4"/>
      <c r="K13" s="32"/>
      <c r="M13" s="32"/>
      <c r="O13" s="32"/>
      <c r="Q13" s="32"/>
      <c r="S13" s="32"/>
    </row>
    <row r="14" spans="1:21" ht="21.75" thickTop="1" x14ac:dyDescent="0.25">
      <c r="A14" s="3" t="s">
        <v>71</v>
      </c>
      <c r="C14" s="4"/>
      <c r="E14" s="4"/>
      <c r="G14" s="4"/>
      <c r="I14" s="4"/>
      <c r="K14" s="4">
        <f>SUM(K9:K13)</f>
        <v>6272577353</v>
      </c>
      <c r="M14" s="4">
        <f>SUM(M9:M13)</f>
        <v>53564472822</v>
      </c>
      <c r="O14" s="4">
        <f>SUM(O9:O13)</f>
        <v>57041896145</v>
      </c>
      <c r="Q14" s="4">
        <f>SUM(Q9:Q13)</f>
        <v>2795154030</v>
      </c>
      <c r="S14" s="4">
        <f>SUM(S9:S13)</f>
        <v>0</v>
      </c>
    </row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I15" sqref="I15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customFormat="1" ht="25.5" x14ac:dyDescent="0.25">
      <c r="A5" s="33" t="s">
        <v>89</v>
      </c>
      <c r="B5" s="33"/>
      <c r="C5" s="33"/>
      <c r="D5" s="33"/>
      <c r="E5" s="33"/>
      <c r="F5" s="33"/>
      <c r="G5" s="33"/>
      <c r="H5" s="33"/>
      <c r="I5" s="24"/>
      <c r="K5" s="22"/>
      <c r="M5" s="22"/>
      <c r="O5" s="22"/>
    </row>
    <row r="7" spans="1:19" ht="30.75" thickBot="1" x14ac:dyDescent="0.3">
      <c r="A7" s="40" t="s">
        <v>47</v>
      </c>
      <c r="B7" s="40" t="s">
        <v>47</v>
      </c>
      <c r="C7" s="40" t="s">
        <v>47</v>
      </c>
      <c r="D7" s="40" t="s">
        <v>47</v>
      </c>
      <c r="E7" s="40" t="s">
        <v>47</v>
      </c>
      <c r="F7" s="40" t="s">
        <v>47</v>
      </c>
      <c r="G7" s="40" t="s">
        <v>47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19" ht="30.75" thickBot="1" x14ac:dyDescent="0.3">
      <c r="A8" s="39" t="s">
        <v>50</v>
      </c>
      <c r="B8" s="12"/>
      <c r="C8" s="39" t="s">
        <v>51</v>
      </c>
      <c r="D8" s="12"/>
      <c r="E8" s="39" t="s">
        <v>22</v>
      </c>
      <c r="F8" s="12"/>
      <c r="G8" s="39" t="s">
        <v>23</v>
      </c>
      <c r="I8" s="46" t="s">
        <v>52</v>
      </c>
      <c r="J8" s="12"/>
      <c r="K8" s="46" t="s">
        <v>53</v>
      </c>
      <c r="L8" s="12"/>
      <c r="M8" s="46" t="s">
        <v>54</v>
      </c>
      <c r="O8" s="46" t="s">
        <v>52</v>
      </c>
      <c r="P8" s="12"/>
      <c r="Q8" s="39" t="s">
        <v>53</v>
      </c>
      <c r="R8" s="12"/>
      <c r="S8" s="39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728881</v>
      </c>
      <c r="K9" s="4">
        <v>0</v>
      </c>
      <c r="M9" s="4">
        <v>728881</v>
      </c>
      <c r="O9" s="4">
        <v>5359798</v>
      </c>
      <c r="Q9" s="4">
        <v>0</v>
      </c>
      <c r="S9" s="4">
        <v>5359798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7571501</v>
      </c>
      <c r="K10" s="4">
        <v>0</v>
      </c>
      <c r="M10" s="4">
        <v>7571501</v>
      </c>
      <c r="O10" s="4">
        <v>149060479</v>
      </c>
      <c r="Q10" s="4">
        <v>0</v>
      </c>
      <c r="S10" s="4">
        <v>149060479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12448871</v>
      </c>
      <c r="K11" s="4">
        <v>0</v>
      </c>
      <c r="M11" s="4">
        <v>12448871</v>
      </c>
      <c r="O11" s="4">
        <v>28664080</v>
      </c>
      <c r="Q11" s="4">
        <v>0</v>
      </c>
      <c r="S11" s="4">
        <v>28664080</v>
      </c>
    </row>
    <row r="12" spans="1:19" ht="19.5" thickBot="1" x14ac:dyDescent="0.3">
      <c r="A12" s="2" t="s">
        <v>71</v>
      </c>
      <c r="I12" s="23">
        <f>SUM(I9:I11)</f>
        <v>20749253</v>
      </c>
      <c r="K12" s="23">
        <f>SUM(K9:K11)</f>
        <v>0</v>
      </c>
      <c r="M12" s="23">
        <f>SUM(M9:M11)</f>
        <v>20749253</v>
      </c>
      <c r="O12" s="23">
        <f>SUM(O9:O11)</f>
        <v>183084357</v>
      </c>
      <c r="Q12" s="7">
        <f>SUM(Q9:Q11)</f>
        <v>0</v>
      </c>
      <c r="S12" s="7">
        <f>SUM(S9:S11)</f>
        <v>183084357</v>
      </c>
    </row>
    <row r="13" spans="1:19" ht="19.5" thickTop="1" x14ac:dyDescent="0.25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rightToLeft="1" view="pageBreakPreview" zoomScale="70" zoomScaleNormal="100" zoomScaleSheetLayoutView="70" workbookViewId="0">
      <selection activeCell="A9" sqref="A9:S27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2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2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2" s="17" customFormat="1" ht="25.5" x14ac:dyDescent="0.2">
      <c r="A5" s="33" t="s">
        <v>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7" spans="1:22" ht="30.75" thickBot="1" x14ac:dyDescent="0.3">
      <c r="A7" s="35" t="s">
        <v>1</v>
      </c>
      <c r="C7" s="40" t="s">
        <v>56</v>
      </c>
      <c r="D7" s="40" t="s">
        <v>56</v>
      </c>
      <c r="E7" s="40" t="s">
        <v>56</v>
      </c>
      <c r="F7" s="40" t="s">
        <v>56</v>
      </c>
      <c r="G7" s="40" t="s">
        <v>56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22" ht="30.75" thickBot="1" x14ac:dyDescent="0.3">
      <c r="A8" s="40" t="s">
        <v>1</v>
      </c>
      <c r="C8" s="39" t="s">
        <v>57</v>
      </c>
      <c r="D8" s="12"/>
      <c r="E8" s="39" t="s">
        <v>58</v>
      </c>
      <c r="F8" s="12"/>
      <c r="G8" s="39" t="s">
        <v>59</v>
      </c>
      <c r="I8" s="39" t="s">
        <v>60</v>
      </c>
      <c r="J8" s="12"/>
      <c r="K8" s="39" t="s">
        <v>53</v>
      </c>
      <c r="L8" s="12"/>
      <c r="M8" s="39" t="s">
        <v>61</v>
      </c>
      <c r="O8" s="39" t="s">
        <v>60</v>
      </c>
      <c r="P8" s="12"/>
      <c r="Q8" s="46" t="s">
        <v>53</v>
      </c>
      <c r="R8" s="12"/>
      <c r="S8" s="39" t="s">
        <v>61</v>
      </c>
    </row>
    <row r="9" spans="1:22" ht="21" x14ac:dyDescent="0.25">
      <c r="A9" s="3" t="s">
        <v>181</v>
      </c>
      <c r="C9" s="4" t="s">
        <v>175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57012560</v>
      </c>
      <c r="S9" s="4">
        <v>687920140</v>
      </c>
    </row>
    <row r="10" spans="1:22" ht="21" x14ac:dyDescent="0.25">
      <c r="A10" s="3" t="s">
        <v>180</v>
      </c>
      <c r="C10" s="4" t="s">
        <v>189</v>
      </c>
      <c r="E10" s="4">
        <v>810877</v>
      </c>
      <c r="G10" s="4">
        <v>270</v>
      </c>
      <c r="I10" s="4">
        <v>0</v>
      </c>
      <c r="K10" s="4">
        <v>0</v>
      </c>
      <c r="M10" s="4">
        <v>0</v>
      </c>
      <c r="O10" s="4">
        <v>218936790</v>
      </c>
      <c r="Q10" s="4">
        <v>16114637</v>
      </c>
      <c r="S10" s="4">
        <v>202822153</v>
      </c>
    </row>
    <row r="11" spans="1:22" ht="21" x14ac:dyDescent="0.25">
      <c r="A11" s="3" t="s">
        <v>112</v>
      </c>
      <c r="C11" s="4" t="s">
        <v>190</v>
      </c>
      <c r="E11" s="4">
        <v>5200000</v>
      </c>
      <c r="G11" s="4">
        <v>31</v>
      </c>
      <c r="I11" s="4">
        <v>0</v>
      </c>
      <c r="K11" s="4">
        <v>0</v>
      </c>
      <c r="M11" s="4">
        <v>0</v>
      </c>
      <c r="O11" s="4">
        <v>161200000</v>
      </c>
      <c r="Q11" s="4">
        <v>11103061</v>
      </c>
      <c r="S11" s="4">
        <v>150096939</v>
      </c>
    </row>
    <row r="12" spans="1:22" ht="21" x14ac:dyDescent="0.25">
      <c r="A12" s="3" t="s">
        <v>144</v>
      </c>
      <c r="C12" s="4" t="s">
        <v>175</v>
      </c>
      <c r="E12" s="4">
        <v>2860154</v>
      </c>
      <c r="G12" s="4">
        <v>250</v>
      </c>
      <c r="I12" s="4">
        <v>0</v>
      </c>
      <c r="K12" s="4">
        <v>0</v>
      </c>
      <c r="M12" s="4">
        <v>0</v>
      </c>
      <c r="O12" s="4">
        <v>715038500</v>
      </c>
      <c r="Q12" s="4">
        <v>0</v>
      </c>
      <c r="S12" s="4">
        <v>715038500</v>
      </c>
    </row>
    <row r="13" spans="1:22" ht="21" x14ac:dyDescent="0.25">
      <c r="A13" s="3" t="s">
        <v>147</v>
      </c>
      <c r="C13" s="4" t="s">
        <v>191</v>
      </c>
      <c r="E13" s="4">
        <v>800000</v>
      </c>
      <c r="G13" s="4">
        <v>350</v>
      </c>
      <c r="I13" s="4">
        <v>0</v>
      </c>
      <c r="K13" s="4">
        <v>0</v>
      </c>
      <c r="M13" s="4">
        <v>0</v>
      </c>
      <c r="O13" s="4">
        <v>280000000</v>
      </c>
      <c r="Q13" s="4">
        <v>19949109</v>
      </c>
      <c r="S13" s="4">
        <v>260050891</v>
      </c>
    </row>
    <row r="14" spans="1:22" ht="21" x14ac:dyDescent="0.25">
      <c r="A14" s="3" t="s">
        <v>152</v>
      </c>
      <c r="C14" s="4" t="s">
        <v>175</v>
      </c>
      <c r="E14" s="4">
        <v>3200000</v>
      </c>
      <c r="G14" s="4">
        <v>400</v>
      </c>
      <c r="I14" s="4">
        <v>0</v>
      </c>
      <c r="K14" s="4">
        <v>0</v>
      </c>
      <c r="M14" s="4">
        <v>0</v>
      </c>
      <c r="O14" s="4">
        <v>1280000000</v>
      </c>
      <c r="Q14" s="4">
        <v>97963314</v>
      </c>
      <c r="S14" s="4">
        <v>1182036686</v>
      </c>
    </row>
    <row r="15" spans="1:22" ht="21" x14ac:dyDescent="0.25">
      <c r="A15" s="3" t="s">
        <v>136</v>
      </c>
      <c r="C15" s="4" t="s">
        <v>160</v>
      </c>
      <c r="E15" s="4">
        <v>550000</v>
      </c>
      <c r="G15" s="4">
        <v>1350</v>
      </c>
      <c r="I15" s="4">
        <v>0</v>
      </c>
      <c r="K15" s="4">
        <v>0</v>
      </c>
      <c r="M15" s="4">
        <v>0</v>
      </c>
      <c r="O15" s="4">
        <v>742500000</v>
      </c>
      <c r="Q15" s="4">
        <v>0</v>
      </c>
      <c r="S15" s="4">
        <v>742500000</v>
      </c>
    </row>
    <row r="16" spans="1:22" ht="21" x14ac:dyDescent="0.25">
      <c r="A16" s="3" t="s">
        <v>125</v>
      </c>
      <c r="C16" s="4" t="s">
        <v>192</v>
      </c>
      <c r="E16" s="4">
        <v>1500000</v>
      </c>
      <c r="G16" s="4">
        <v>225</v>
      </c>
      <c r="I16" s="4">
        <v>0</v>
      </c>
      <c r="K16" s="4">
        <v>0</v>
      </c>
      <c r="M16" s="4">
        <v>0</v>
      </c>
      <c r="O16" s="4">
        <v>337500000</v>
      </c>
      <c r="Q16" s="4">
        <v>28759398</v>
      </c>
      <c r="S16" s="4">
        <v>308740602</v>
      </c>
    </row>
    <row r="17" spans="1:19" ht="21" x14ac:dyDescent="0.25">
      <c r="A17" s="3" t="s">
        <v>179</v>
      </c>
      <c r="C17" s="4" t="s">
        <v>222</v>
      </c>
      <c r="E17" s="4">
        <v>1500000</v>
      </c>
      <c r="G17" s="4">
        <v>630</v>
      </c>
      <c r="I17" s="4">
        <v>0</v>
      </c>
      <c r="K17" s="4">
        <v>0</v>
      </c>
      <c r="M17" s="4">
        <v>0</v>
      </c>
      <c r="O17" s="4">
        <v>945000000</v>
      </c>
      <c r="Q17" s="4">
        <v>0</v>
      </c>
      <c r="S17" s="4">
        <v>945000000</v>
      </c>
    </row>
    <row r="18" spans="1:19" ht="21" x14ac:dyDescent="0.25">
      <c r="A18" s="3" t="s">
        <v>177</v>
      </c>
      <c r="C18" s="4" t="s">
        <v>175</v>
      </c>
      <c r="E18" s="4">
        <v>190000</v>
      </c>
      <c r="G18" s="4">
        <v>2200</v>
      </c>
      <c r="I18" s="4">
        <v>0</v>
      </c>
      <c r="K18" s="4">
        <v>0</v>
      </c>
      <c r="M18" s="4">
        <v>0</v>
      </c>
      <c r="O18" s="4">
        <v>418000000</v>
      </c>
      <c r="Q18" s="4">
        <v>31991145</v>
      </c>
      <c r="S18" s="4">
        <v>386008855</v>
      </c>
    </row>
    <row r="19" spans="1:19" ht="21" x14ac:dyDescent="0.25">
      <c r="A19" s="3" t="s">
        <v>108</v>
      </c>
      <c r="C19" s="4" t="s">
        <v>161</v>
      </c>
      <c r="E19" s="4">
        <v>1025000</v>
      </c>
      <c r="G19" s="4">
        <v>1565</v>
      </c>
      <c r="I19" s="4">
        <v>0</v>
      </c>
      <c r="K19" s="4">
        <v>0</v>
      </c>
      <c r="M19" s="4">
        <v>0</v>
      </c>
      <c r="O19" s="4">
        <v>1604125000</v>
      </c>
      <c r="Q19" s="4">
        <v>0</v>
      </c>
      <c r="S19" s="4">
        <v>1604125000</v>
      </c>
    </row>
    <row r="20" spans="1:19" ht="21" x14ac:dyDescent="0.25">
      <c r="A20" s="3" t="s">
        <v>155</v>
      </c>
      <c r="C20" s="4" t="s">
        <v>193</v>
      </c>
      <c r="E20" s="4">
        <v>50910</v>
      </c>
      <c r="G20" s="4">
        <v>140</v>
      </c>
      <c r="I20" s="4">
        <v>0</v>
      </c>
      <c r="K20" s="4">
        <v>0</v>
      </c>
      <c r="M20" s="4">
        <v>0</v>
      </c>
      <c r="O20" s="4">
        <v>7127400</v>
      </c>
      <c r="Q20" s="4">
        <v>456885</v>
      </c>
      <c r="S20" s="4">
        <v>6670515</v>
      </c>
    </row>
    <row r="21" spans="1:19" ht="21" x14ac:dyDescent="0.25">
      <c r="A21" s="3" t="s">
        <v>132</v>
      </c>
      <c r="C21" s="4" t="s">
        <v>194</v>
      </c>
      <c r="E21" s="4">
        <v>1500000</v>
      </c>
      <c r="G21" s="4">
        <v>170</v>
      </c>
      <c r="I21" s="4">
        <v>0</v>
      </c>
      <c r="K21" s="4">
        <v>0</v>
      </c>
      <c r="M21" s="4">
        <v>0</v>
      </c>
      <c r="O21" s="4">
        <v>255000000</v>
      </c>
      <c r="Q21" s="4">
        <v>0</v>
      </c>
      <c r="S21" s="4">
        <v>255000000</v>
      </c>
    </row>
    <row r="22" spans="1:19" ht="21" x14ac:dyDescent="0.25">
      <c r="A22" s="3" t="s">
        <v>140</v>
      </c>
      <c r="C22" s="4" t="s">
        <v>195</v>
      </c>
      <c r="E22" s="4">
        <v>300000</v>
      </c>
      <c r="G22" s="4">
        <v>1200</v>
      </c>
      <c r="I22" s="4">
        <v>0</v>
      </c>
      <c r="K22" s="4">
        <v>0</v>
      </c>
      <c r="M22" s="4">
        <v>0</v>
      </c>
      <c r="O22" s="4">
        <v>360000000</v>
      </c>
      <c r="Q22" s="4">
        <v>26285714</v>
      </c>
      <c r="S22" s="4">
        <v>333714286</v>
      </c>
    </row>
    <row r="23" spans="1:19" ht="21" x14ac:dyDescent="0.25">
      <c r="A23" s="3" t="s">
        <v>145</v>
      </c>
      <c r="C23" s="4" t="s">
        <v>175</v>
      </c>
      <c r="E23" s="4">
        <v>2000000</v>
      </c>
      <c r="G23" s="4">
        <v>35</v>
      </c>
      <c r="I23" s="4">
        <v>0</v>
      </c>
      <c r="K23" s="4">
        <v>0</v>
      </c>
      <c r="M23" s="4">
        <v>0</v>
      </c>
      <c r="O23" s="4">
        <v>70000000</v>
      </c>
      <c r="Q23" s="4">
        <v>5357369</v>
      </c>
      <c r="S23" s="4">
        <v>64642631</v>
      </c>
    </row>
    <row r="24" spans="1:19" ht="21" x14ac:dyDescent="0.25">
      <c r="A24" s="3" t="s">
        <v>156</v>
      </c>
      <c r="C24" s="4" t="s">
        <v>193</v>
      </c>
      <c r="E24" s="4">
        <v>8448</v>
      </c>
      <c r="G24" s="4">
        <v>1500</v>
      </c>
      <c r="I24" s="4">
        <v>0</v>
      </c>
      <c r="K24" s="4">
        <v>0</v>
      </c>
      <c r="M24" s="4">
        <v>0</v>
      </c>
      <c r="O24" s="4">
        <v>12672000</v>
      </c>
      <c r="Q24" s="4">
        <v>812308</v>
      </c>
      <c r="S24" s="4">
        <v>11859692</v>
      </c>
    </row>
    <row r="25" spans="1:19" ht="21" x14ac:dyDescent="0.25">
      <c r="A25" s="3" t="s">
        <v>258</v>
      </c>
      <c r="C25" s="4" t="s">
        <v>196</v>
      </c>
      <c r="E25" s="4">
        <v>33250</v>
      </c>
      <c r="G25" s="4">
        <v>8740</v>
      </c>
      <c r="I25" s="4">
        <v>0</v>
      </c>
      <c r="K25" s="4">
        <v>0</v>
      </c>
      <c r="M25" s="4">
        <v>0</v>
      </c>
      <c r="O25" s="4">
        <v>290605000</v>
      </c>
      <c r="Q25" s="4">
        <v>0</v>
      </c>
      <c r="S25" s="4">
        <v>290605000</v>
      </c>
    </row>
    <row r="26" spans="1:19" ht="21" x14ac:dyDescent="0.25">
      <c r="A26" s="3" t="s">
        <v>259</v>
      </c>
      <c r="C26" s="4" t="s">
        <v>223</v>
      </c>
      <c r="E26" s="4">
        <v>2000000</v>
      </c>
      <c r="G26" s="4">
        <v>4660</v>
      </c>
      <c r="I26" s="4">
        <v>0</v>
      </c>
      <c r="K26" s="4">
        <v>0</v>
      </c>
      <c r="M26" s="4">
        <v>0</v>
      </c>
      <c r="O26" s="4">
        <v>9320000000</v>
      </c>
      <c r="Q26" s="4">
        <v>956631838</v>
      </c>
      <c r="S26" s="4">
        <v>8363368162</v>
      </c>
    </row>
    <row r="27" spans="1:19" ht="21" x14ac:dyDescent="0.25">
      <c r="A27" s="3" t="s">
        <v>260</v>
      </c>
      <c r="C27" s="4" t="s">
        <v>197</v>
      </c>
      <c r="E27" s="4">
        <v>213932</v>
      </c>
      <c r="G27" s="4">
        <v>770</v>
      </c>
      <c r="I27" s="4">
        <v>0</v>
      </c>
      <c r="K27" s="4">
        <v>0</v>
      </c>
      <c r="M27" s="4">
        <v>0</v>
      </c>
      <c r="O27" s="4">
        <v>164727640</v>
      </c>
      <c r="Q27" s="4">
        <v>13373106</v>
      </c>
      <c r="S27" s="4">
        <v>151354534</v>
      </c>
    </row>
    <row r="28" spans="1:19" ht="21.75" thickBot="1" x14ac:dyDescent="0.3">
      <c r="A28" s="3" t="s">
        <v>71</v>
      </c>
      <c r="I28" s="7">
        <f>SUM(I9:I27)</f>
        <v>0</v>
      </c>
      <c r="K28" s="7">
        <f>SUM(K9:K27)</f>
        <v>0</v>
      </c>
      <c r="M28" s="7">
        <f>SUM(M9:M27)</f>
        <v>0</v>
      </c>
      <c r="O28" s="7">
        <f>SUM(O9:O27)</f>
        <v>17927365030</v>
      </c>
      <c r="Q28" s="23">
        <f>SUM(Q9:Q27)</f>
        <v>1265810444</v>
      </c>
      <c r="S28" s="7">
        <f>SUM(S9:S27)</f>
        <v>16661554586</v>
      </c>
    </row>
    <row r="29" spans="1:19" ht="19.5" thickTop="1" x14ac:dyDescent="0.25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view="pageBreakPreview" topLeftCell="A3" zoomScale="85" zoomScaleNormal="100" zoomScaleSheetLayoutView="85" workbookViewId="0">
      <selection activeCell="A24" sqref="A24:XFD3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285156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1399/08/30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customFormat="1" ht="25.5" x14ac:dyDescent="0.25">
      <c r="A5" s="33" t="s">
        <v>90</v>
      </c>
      <c r="B5" s="33"/>
      <c r="C5" s="33"/>
      <c r="D5" s="33"/>
      <c r="E5" s="33"/>
      <c r="F5" s="33"/>
      <c r="G5" s="33"/>
      <c r="H5" s="33"/>
      <c r="I5" s="22"/>
      <c r="Q5" s="22"/>
    </row>
    <row r="7" spans="1:17" s="29" customFormat="1" thickBot="1" x14ac:dyDescent="0.3">
      <c r="A7" s="49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s="29" customFormat="1" ht="54" customHeight="1" thickBot="1" x14ac:dyDescent="0.3">
      <c r="A8" s="41" t="s">
        <v>1</v>
      </c>
      <c r="C8" s="47" t="s">
        <v>5</v>
      </c>
      <c r="D8" s="31"/>
      <c r="E8" s="47" t="s">
        <v>62</v>
      </c>
      <c r="F8" s="31"/>
      <c r="G8" s="47" t="s">
        <v>63</v>
      </c>
      <c r="H8" s="31"/>
      <c r="I8" s="48" t="s">
        <v>64</v>
      </c>
      <c r="K8" s="47" t="s">
        <v>5</v>
      </c>
      <c r="L8" s="31"/>
      <c r="M8" s="47" t="s">
        <v>62</v>
      </c>
      <c r="N8" s="31"/>
      <c r="O8" s="47" t="s">
        <v>63</v>
      </c>
      <c r="P8" s="31"/>
      <c r="Q8" s="48" t="s">
        <v>64</v>
      </c>
    </row>
    <row r="9" spans="1:17" ht="21" x14ac:dyDescent="0.25">
      <c r="A9" s="3" t="s">
        <v>254</v>
      </c>
      <c r="C9" s="4">
        <v>1500000</v>
      </c>
      <c r="E9" s="4">
        <v>35454781350</v>
      </c>
      <c r="G9" s="4">
        <v>30060881625</v>
      </c>
      <c r="I9" s="4">
        <v>5393899725</v>
      </c>
      <c r="K9" s="4">
        <v>1500000</v>
      </c>
      <c r="M9" s="4">
        <v>35454781350</v>
      </c>
      <c r="O9" s="4">
        <v>30060881625</v>
      </c>
      <c r="Q9" s="4">
        <v>5393899725</v>
      </c>
    </row>
    <row r="10" spans="1:17" ht="21" x14ac:dyDescent="0.25">
      <c r="A10" s="3" t="s">
        <v>113</v>
      </c>
      <c r="C10" s="4">
        <v>15000000</v>
      </c>
      <c r="E10" s="4">
        <v>38917057500</v>
      </c>
      <c r="G10" s="4">
        <v>35058043133</v>
      </c>
      <c r="I10" s="4">
        <v>3859014367</v>
      </c>
      <c r="K10" s="4">
        <v>15000000</v>
      </c>
      <c r="M10" s="4">
        <v>38917057500</v>
      </c>
      <c r="O10" s="4">
        <v>41783581660</v>
      </c>
      <c r="Q10" s="4">
        <v>-2866524160</v>
      </c>
    </row>
    <row r="11" spans="1:17" ht="21" x14ac:dyDescent="0.25">
      <c r="A11" s="3" t="s">
        <v>119</v>
      </c>
      <c r="C11" s="4">
        <v>2000000</v>
      </c>
      <c r="E11" s="4">
        <v>29940786000</v>
      </c>
      <c r="G11" s="4">
        <v>34453773000</v>
      </c>
      <c r="I11" s="4">
        <v>-4512987000</v>
      </c>
      <c r="K11" s="4">
        <v>2000000</v>
      </c>
      <c r="M11" s="4">
        <v>29940786000</v>
      </c>
      <c r="O11" s="4">
        <v>39116266036</v>
      </c>
      <c r="Q11" s="4">
        <v>-9175480036</v>
      </c>
    </row>
    <row r="12" spans="1:17" ht="21" x14ac:dyDescent="0.25">
      <c r="A12" s="3" t="s">
        <v>152</v>
      </c>
      <c r="C12" s="4">
        <v>815000</v>
      </c>
      <c r="E12" s="4">
        <v>17021267257</v>
      </c>
      <c r="G12" s="4">
        <v>23884606612</v>
      </c>
      <c r="I12" s="4">
        <v>-6863339354</v>
      </c>
      <c r="K12" s="4">
        <v>815000</v>
      </c>
      <c r="M12" s="4">
        <v>17021267257</v>
      </c>
      <c r="O12" s="4">
        <v>9941213547</v>
      </c>
      <c r="Q12" s="4">
        <v>7080053710</v>
      </c>
    </row>
    <row r="13" spans="1:17" ht="21" x14ac:dyDescent="0.25">
      <c r="A13" s="3" t="s">
        <v>116</v>
      </c>
      <c r="C13" s="4">
        <v>989576</v>
      </c>
      <c r="E13" s="4">
        <v>29136839235</v>
      </c>
      <c r="G13" s="4">
        <v>32020928261</v>
      </c>
      <c r="I13" s="4">
        <v>-2884089025</v>
      </c>
      <c r="K13" s="4">
        <v>989576</v>
      </c>
      <c r="M13" s="4">
        <v>29136839235</v>
      </c>
      <c r="O13" s="4">
        <v>35537359686</v>
      </c>
      <c r="Q13" s="4">
        <v>-6400520450</v>
      </c>
    </row>
    <row r="14" spans="1:17" ht="21" x14ac:dyDescent="0.25">
      <c r="A14" s="3" t="s">
        <v>128</v>
      </c>
      <c r="C14" s="4">
        <v>600000</v>
      </c>
      <c r="E14" s="4">
        <v>4604439600</v>
      </c>
      <c r="G14" s="4">
        <v>4636298412</v>
      </c>
      <c r="I14" s="4">
        <v>-31858812</v>
      </c>
      <c r="K14" s="4">
        <v>600000</v>
      </c>
      <c r="M14" s="4">
        <v>4604439600</v>
      </c>
      <c r="O14" s="4">
        <v>4636298412</v>
      </c>
      <c r="Q14" s="4">
        <v>-31858812</v>
      </c>
    </row>
    <row r="15" spans="1:17" ht="21" x14ac:dyDescent="0.25">
      <c r="A15" s="3" t="s">
        <v>132</v>
      </c>
      <c r="C15" s="4">
        <v>2556818</v>
      </c>
      <c r="E15" s="4">
        <v>30550091293</v>
      </c>
      <c r="G15" s="4">
        <v>36853271527</v>
      </c>
      <c r="I15" s="4">
        <v>-6303180233</v>
      </c>
      <c r="K15" s="4">
        <v>2556818</v>
      </c>
      <c r="M15" s="4">
        <v>30550091293</v>
      </c>
      <c r="O15" s="4">
        <v>11773994954</v>
      </c>
      <c r="Q15" s="4">
        <v>18776096339</v>
      </c>
    </row>
    <row r="16" spans="1:17" ht="21" x14ac:dyDescent="0.25">
      <c r="A16" s="3" t="s">
        <v>215</v>
      </c>
      <c r="C16" s="4">
        <v>8652000</v>
      </c>
      <c r="E16" s="4">
        <v>34316077194</v>
      </c>
      <c r="G16" s="4">
        <v>27552641616</v>
      </c>
      <c r="I16" s="4">
        <v>6763435578</v>
      </c>
      <c r="K16" s="4">
        <v>8652000</v>
      </c>
      <c r="M16" s="4">
        <v>34316077194</v>
      </c>
      <c r="O16" s="4">
        <v>30173287620</v>
      </c>
      <c r="Q16" s="4">
        <v>4142789574</v>
      </c>
    </row>
    <row r="17" spans="1:17" ht="21" x14ac:dyDescent="0.25">
      <c r="A17" s="3" t="s">
        <v>186</v>
      </c>
      <c r="C17" s="4">
        <v>600000</v>
      </c>
      <c r="E17" s="4">
        <v>12495208500</v>
      </c>
      <c r="G17" s="4">
        <v>12564394380</v>
      </c>
      <c r="I17" s="4">
        <v>-69185880</v>
      </c>
      <c r="K17" s="4">
        <v>600000</v>
      </c>
      <c r="M17" s="4">
        <v>12495208500</v>
      </c>
      <c r="O17" s="4">
        <v>10752442107</v>
      </c>
      <c r="Q17" s="4">
        <v>1742766393</v>
      </c>
    </row>
    <row r="18" spans="1:17" ht="21" x14ac:dyDescent="0.25">
      <c r="A18" s="3" t="s">
        <v>218</v>
      </c>
      <c r="C18" s="4">
        <v>200000</v>
      </c>
      <c r="E18" s="4">
        <v>9338105700</v>
      </c>
      <c r="G18" s="4">
        <v>7776453150</v>
      </c>
      <c r="I18" s="4">
        <v>1561652550</v>
      </c>
      <c r="K18" s="4">
        <v>200000</v>
      </c>
      <c r="M18" s="4">
        <v>9338105700</v>
      </c>
      <c r="O18" s="4">
        <v>8475288476</v>
      </c>
      <c r="Q18" s="4">
        <v>862817224</v>
      </c>
    </row>
    <row r="19" spans="1:17" ht="21" x14ac:dyDescent="0.25">
      <c r="A19" s="3" t="s">
        <v>184</v>
      </c>
      <c r="C19" s="4">
        <v>552262</v>
      </c>
      <c r="E19" s="4">
        <v>24923512265</v>
      </c>
      <c r="G19" s="4">
        <v>26855907930</v>
      </c>
      <c r="I19" s="4">
        <v>-1932395664</v>
      </c>
      <c r="K19" s="4">
        <v>552262</v>
      </c>
      <c r="M19" s="4">
        <v>24923512265</v>
      </c>
      <c r="O19" s="4">
        <v>29763810097</v>
      </c>
      <c r="Q19" s="4">
        <v>-4840297831</v>
      </c>
    </row>
    <row r="20" spans="1:17" ht="21" x14ac:dyDescent="0.25">
      <c r="A20" s="3" t="s">
        <v>142</v>
      </c>
      <c r="C20" s="4">
        <v>0</v>
      </c>
      <c r="E20" s="4">
        <v>0</v>
      </c>
      <c r="G20" s="4">
        <v>-5755976874</v>
      </c>
      <c r="I20" s="4">
        <v>5755976874</v>
      </c>
      <c r="K20" s="4">
        <v>0</v>
      </c>
      <c r="M20" s="4">
        <v>0</v>
      </c>
      <c r="O20" s="4">
        <v>0</v>
      </c>
      <c r="Q20" s="4">
        <v>0</v>
      </c>
    </row>
    <row r="21" spans="1:17" ht="21" x14ac:dyDescent="0.25">
      <c r="A21" s="3" t="s">
        <v>156</v>
      </c>
      <c r="C21" s="4">
        <v>0</v>
      </c>
      <c r="E21" s="4">
        <v>0</v>
      </c>
      <c r="G21" s="4">
        <v>509157144</v>
      </c>
      <c r="I21" s="4">
        <v>-509157144</v>
      </c>
      <c r="K21" s="4">
        <v>0</v>
      </c>
      <c r="M21" s="4">
        <v>0</v>
      </c>
      <c r="O21" s="4">
        <v>0</v>
      </c>
      <c r="Q21" s="4">
        <v>0</v>
      </c>
    </row>
    <row r="22" spans="1:17" ht="21" x14ac:dyDescent="0.25">
      <c r="A22" s="3" t="s">
        <v>251</v>
      </c>
      <c r="C22" s="4">
        <v>0</v>
      </c>
      <c r="E22" s="4">
        <v>0</v>
      </c>
      <c r="G22" s="4">
        <v>-6851261028</v>
      </c>
      <c r="I22" s="4">
        <v>6851261028</v>
      </c>
      <c r="K22" s="4">
        <v>0</v>
      </c>
      <c r="M22" s="4">
        <v>0</v>
      </c>
      <c r="O22" s="4">
        <v>0</v>
      </c>
      <c r="Q22" s="4">
        <v>0</v>
      </c>
    </row>
    <row r="23" spans="1:17" ht="21" x14ac:dyDescent="0.25">
      <c r="A23" s="3" t="s">
        <v>183</v>
      </c>
      <c r="C23" s="4">
        <v>0</v>
      </c>
      <c r="E23" s="4">
        <v>0</v>
      </c>
      <c r="G23" s="4">
        <v>-9686909934</v>
      </c>
      <c r="I23" s="4">
        <v>9686909934</v>
      </c>
      <c r="K23" s="4">
        <v>0</v>
      </c>
      <c r="M23" s="4">
        <v>0</v>
      </c>
      <c r="O23" s="4">
        <v>0</v>
      </c>
      <c r="Q23" s="4">
        <v>0</v>
      </c>
    </row>
    <row r="24" spans="1:17" ht="19.5" thickBot="1" x14ac:dyDescent="0.3">
      <c r="A24" s="2" t="s">
        <v>71</v>
      </c>
      <c r="C24"/>
      <c r="E24" s="7">
        <f>SUM(E9:E23)</f>
        <v>266698165894</v>
      </c>
      <c r="G24" s="7">
        <f>SUM(G9:G23)</f>
        <v>249932208954</v>
      </c>
      <c r="I24" s="23">
        <f>SUM(I9:I23)</f>
        <v>16765956944</v>
      </c>
      <c r="K24" s="7">
        <f>SUM(K9:K23)</f>
        <v>33465656</v>
      </c>
      <c r="M24" s="7">
        <f>SUM(M9:M23)</f>
        <v>266698165894</v>
      </c>
      <c r="O24" s="7">
        <f>SUM(O9:O23)</f>
        <v>252014424220</v>
      </c>
      <c r="Q24" s="23">
        <f>SUM(Q9:Q23)</f>
        <v>14683741676</v>
      </c>
    </row>
    <row r="25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2020-11-29T12:02:28Z</dcterms:modified>
</cp:coreProperties>
</file>