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مرداد 99\"/>
    </mc:Choice>
  </mc:AlternateContent>
  <bookViews>
    <workbookView xWindow="0" yWindow="0" windowWidth="28800" windowHeight="12330" tabRatio="883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'!$A$9:$Q$85</definedName>
    <definedName name="_xlnm.Print_Area" localSheetId="2">'اوراق مشارکت'!$A$1:$AK$18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'!$A$1:$K$13</definedName>
    <definedName name="_xlnm.Print_Area" localSheetId="7">'درآمد سود سهام '!$A$1:$S$28</definedName>
    <definedName name="_xlnm.Print_Area" localSheetId="8">'درآمد ناشی از تغییر قیمت اوراق '!$A$1:$Q$35</definedName>
    <definedName name="_xlnm.Print_Area" localSheetId="9">'درآمد ناشی از فروش '!$A$1:$Q$87</definedName>
    <definedName name="_xlnm.Print_Area" localSheetId="13">'سایر درآمدها '!$A$1:$F$13</definedName>
    <definedName name="_xlnm.Print_Area" localSheetId="5">'سپرده '!$A$1:$S$15</definedName>
    <definedName name="_xlnm.Print_Area" localSheetId="11">'سرمایه‌گذاری در اوراق بهادار '!$A$1:$Q$21</definedName>
    <definedName name="_xlnm.Print_Area" localSheetId="10">'سرمایه‌گذاری در سهام '!$A$1:$U$102</definedName>
    <definedName name="_xlnm.Print_Area" localSheetId="0">سهام!$A$1:$Y$40</definedName>
    <definedName name="_xlnm.Print_Area" localSheetId="6">'سود اوراق بهادار و سپرده بانکی '!$A$1:$S$13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M14" i="6" l="1"/>
  <c r="O14" i="6"/>
  <c r="Q14" i="6"/>
  <c r="K7" i="6" l="1"/>
  <c r="K7" i="5"/>
  <c r="O7" i="3"/>
  <c r="C7" i="2"/>
  <c r="Y38" i="1"/>
  <c r="W38" i="1"/>
  <c r="U38" i="1"/>
  <c r="S38" i="1"/>
  <c r="Q38" i="1"/>
  <c r="O38" i="1"/>
  <c r="M38" i="1"/>
  <c r="K38" i="1"/>
  <c r="I38" i="1"/>
  <c r="G38" i="1"/>
  <c r="E38" i="1"/>
  <c r="C38" i="1"/>
  <c r="S14" i="6"/>
  <c r="K14" i="6"/>
  <c r="S12" i="7"/>
  <c r="Q12" i="7"/>
  <c r="O12" i="7"/>
  <c r="M12" i="7"/>
  <c r="K12" i="7"/>
  <c r="I12" i="7"/>
  <c r="S27" i="8"/>
  <c r="Q27" i="8"/>
  <c r="O27" i="8"/>
  <c r="M27" i="8"/>
  <c r="K27" i="8"/>
  <c r="I27" i="8"/>
  <c r="E34" i="9"/>
  <c r="G34" i="9"/>
  <c r="I34" i="9"/>
  <c r="K34" i="9"/>
  <c r="M34" i="9"/>
  <c r="O34" i="9"/>
  <c r="Q34" i="9"/>
  <c r="Q86" i="10"/>
  <c r="O86" i="10"/>
  <c r="M86" i="10"/>
  <c r="K86" i="10"/>
  <c r="I86" i="10"/>
  <c r="G86" i="10"/>
  <c r="E86" i="10"/>
  <c r="C86" i="10"/>
  <c r="C101" i="11"/>
  <c r="E101" i="11"/>
  <c r="G101" i="11"/>
  <c r="I101" i="11"/>
  <c r="K101" i="11"/>
  <c r="M101" i="11"/>
  <c r="O101" i="11"/>
  <c r="Q101" i="11"/>
  <c r="S101" i="11"/>
  <c r="U101" i="11"/>
  <c r="I12" i="13"/>
  <c r="E12" i="13"/>
  <c r="E12" i="14"/>
  <c r="C12" i="14"/>
  <c r="C11" i="15"/>
  <c r="E11" i="15"/>
  <c r="G11" i="15"/>
  <c r="A4" i="15" l="1"/>
  <c r="A4" i="14"/>
  <c r="A4" i="13"/>
  <c r="A4" i="12"/>
  <c r="A4" i="11"/>
  <c r="A4" i="10"/>
  <c r="A4" i="9"/>
  <c r="A4" i="8"/>
  <c r="A4" i="7"/>
  <c r="Q7" i="6"/>
  <c r="A4" i="6"/>
  <c r="Y7" i="5"/>
  <c r="A4" i="5"/>
  <c r="C8" i="4"/>
  <c r="A4" i="4"/>
  <c r="AC7" i="3"/>
  <c r="A4" i="3"/>
  <c r="K7" i="2"/>
  <c r="A4" i="2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13" i="12" l="1"/>
  <c r="Q17" i="12"/>
  <c r="Q16" i="12"/>
  <c r="Q12" i="12"/>
  <c r="Q19" i="12"/>
  <c r="Q11" i="12"/>
  <c r="Q15" i="12"/>
  <c r="Q10" i="12"/>
  <c r="Q14" i="12"/>
  <c r="Q18" i="12"/>
  <c r="I13" i="12"/>
  <c r="I17" i="12"/>
  <c r="I16" i="12"/>
  <c r="I12" i="12"/>
  <c r="I19" i="12"/>
  <c r="I11" i="12"/>
  <c r="I15" i="12"/>
  <c r="I10" i="12"/>
  <c r="I14" i="12"/>
  <c r="I18" i="12"/>
  <c r="Q20" i="12" l="1"/>
  <c r="L9" i="13" l="1"/>
  <c r="L10" i="13"/>
  <c r="L11" i="13"/>
  <c r="C20" i="12"/>
  <c r="E20" i="12"/>
  <c r="G20" i="12"/>
  <c r="I20" i="12"/>
  <c r="K20" i="12"/>
  <c r="M20" i="12"/>
  <c r="O20" i="12"/>
  <c r="C11" i="4"/>
  <c r="E11" i="4"/>
  <c r="G11" i="4"/>
  <c r="I11" i="4"/>
  <c r="K11" i="4"/>
  <c r="O16" i="3"/>
  <c r="Q16" i="3"/>
  <c r="S16" i="3"/>
  <c r="U16" i="3"/>
  <c r="W16" i="3"/>
  <c r="Y16" i="3"/>
  <c r="AA16" i="3"/>
  <c r="AC16" i="3"/>
  <c r="AG16" i="3"/>
  <c r="AI16" i="3"/>
  <c r="AK16" i="3"/>
  <c r="L12" i="13" l="1"/>
</calcChain>
</file>

<file path=xl/sharedStrings.xml><?xml version="1.0" encoding="utf-8"?>
<sst xmlns="http://schemas.openxmlformats.org/spreadsheetml/2006/main" count="987" uniqueCount="352">
  <si>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</si>
  <si>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</si>
  <si>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</si>
  <si>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</si>
  <si>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</si>
  <si>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</si>
  <si>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</si>
  <si>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</si>
  <si>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</si>
  <si>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</si>
  <si>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</si>
  <si>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</si>
  <si>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</si>
  <si>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</si>
  <si>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</si>
  <si>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</si>
  <si>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</si>
  <si>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</si>
  <si>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</si>
  <si>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</si>
  <si>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</si>
  <si>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</si>
  <si>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</si>
  <si>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</si>
  <si>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</si>
  <si>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</si>
  <si>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</si>
  <si>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</si>
  <si>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</si>
  <si>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</si>
  <si>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</si>
  <si>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</si>
  <si>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</si>
  <si>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</si>
  <si>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</si>
  <si>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</si>
  <si>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</si>
  <si>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</si>
  <si>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</si>
  <si>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</si>
  <si>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</si>
  <si>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</si>
  <si>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</si>
  <si>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</si>
  <si>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بانک پارسیان ملاصدرا</t>
  </si>
  <si>
    <t>بانک کشاورزی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</si>
  <si>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</si>
  <si>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</si>
  <si>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</si>
  <si>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</si>
  <si>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</si>
  <si>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</si>
  <si>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</si>
  <si>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</si>
  <si>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</si>
  <si>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</si>
  <si>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</si>
  <si>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</si>
  <si>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</si>
  <si>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</si>
  <si>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</si>
  <si>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</si>
  <si>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</si>
  <si>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</si>
  <si>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</si>
  <si>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</si>
  <si>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</si>
  <si>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</si>
  <si>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</si>
  <si>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</si>
  <si>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</si>
  <si>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</si>
  <si>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</si>
  <si>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</si>
  <si>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</si>
  <si>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</si>
  <si>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</si>
  <si>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</si>
  <si>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</si>
  <si>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</si>
  <si>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</si>
  <si>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</si>
  <si>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</si>
  <si>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</si>
  <si>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</si>
  <si>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</si>
  <si>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</si>
  <si>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</si>
  <si>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</si>
  <si>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</si>
  <si>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</si>
  <si>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</si>
  <si>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</si>
  <si>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</si>
  <si>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</si>
  <si>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</si>
  <si>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</si>
  <si>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795176637</t>
  </si>
  <si>
    <t>47000952860609</t>
  </si>
  <si>
    <t>1395/03/10</t>
  </si>
  <si>
    <t>1398/05/27</t>
  </si>
  <si>
    <t>صندوق سرمایه‌گذاری مشترک گنجینه ارمغان الماس</t>
  </si>
  <si>
    <t>قند نقش جهان</t>
  </si>
  <si>
    <t>بانک آینده بخارست</t>
  </si>
  <si>
    <t>1398/09/17</t>
  </si>
  <si>
    <t>بانک صادرات ایران</t>
  </si>
  <si>
    <t>سرمایه گذاری صدرتامین</t>
  </si>
  <si>
    <t>سکه تمام بهارتحویلی 1روزه رفاه</t>
  </si>
  <si>
    <t>شرکت ارتباطات سیار ایران</t>
  </si>
  <si>
    <t xml:space="preserve">بانک پارسیان </t>
  </si>
  <si>
    <t>1398/10/04</t>
  </si>
  <si>
    <t>سیمان فارس و خوزستان</t>
  </si>
  <si>
    <t>لیزینگ رایان‌ سایپا</t>
  </si>
  <si>
    <t>سایپا</t>
  </si>
  <si>
    <t>اعتباری ملل</t>
  </si>
  <si>
    <t>پتروشیمی شازند</t>
  </si>
  <si>
    <t>پالایش نفت تبریز</t>
  </si>
  <si>
    <t>سرمایه گذاری دارویی تامین</t>
  </si>
  <si>
    <t>گروه سرمایه گذاری میراث فرهنگی</t>
  </si>
  <si>
    <t>پالایش نفت اصفهان</t>
  </si>
  <si>
    <t>پتروشيمي تندگويان</t>
  </si>
  <si>
    <t>عمران‌وتوسعه‌فارس‌</t>
  </si>
  <si>
    <t>صنعتی دوده فام</t>
  </si>
  <si>
    <t>بین‌المللی‌توسعه‌ساختمان</t>
  </si>
  <si>
    <t>تامین‌ ماسه‌ ریخته‌گری‌</t>
  </si>
  <si>
    <t>نیروکلر</t>
  </si>
  <si>
    <t>فولاد مبارکه اصفهان</t>
  </si>
  <si>
    <t>توکا رنگ فولاد سپاهان</t>
  </si>
  <si>
    <t>ایران‌ارقام‌</t>
  </si>
  <si>
    <t>پارس‌ خودرو</t>
  </si>
  <si>
    <t>بانک تجارت</t>
  </si>
  <si>
    <t>بانک ملت</t>
  </si>
  <si>
    <t>پالایش نفت بندرعباس</t>
  </si>
  <si>
    <t>پالایش نفت تهران</t>
  </si>
  <si>
    <t>پتروشیمی پردیس</t>
  </si>
  <si>
    <t>پتروشیمی فناوران</t>
  </si>
  <si>
    <t>توسعه‌معادن‌وفلزات‌</t>
  </si>
  <si>
    <t>خدمات‌انفورماتیک‌</t>
  </si>
  <si>
    <t>داروسازی آوه سینا</t>
  </si>
  <si>
    <t>داروسازی‌ امین‌</t>
  </si>
  <si>
    <t>سرمایه گذاری توسعه صنعت وتجارت</t>
  </si>
  <si>
    <t>سرمایه گذاری شفادارو</t>
  </si>
  <si>
    <t>فرآورده‌های‌غدایی‌وقندپیرانشهر</t>
  </si>
  <si>
    <t>فولاد کاوه جنوب کیش</t>
  </si>
  <si>
    <t>مخابرات ایران</t>
  </si>
  <si>
    <t>ملی‌ صنایع‌ مس‌ ایران‌</t>
  </si>
  <si>
    <t>گروه اقتصادی کرمان خودرو</t>
  </si>
  <si>
    <t>بانک سینا</t>
  </si>
  <si>
    <t>ایران‌ ترانسفو</t>
  </si>
  <si>
    <t>بیمه نوین</t>
  </si>
  <si>
    <t>شیشه‌ همدان‌</t>
  </si>
  <si>
    <t>بیمه  تعاون</t>
  </si>
  <si>
    <t>کارخانجات‌مخابراتی‌ایران‌</t>
  </si>
  <si>
    <t>گروه‌بهمن‌</t>
  </si>
  <si>
    <t>افرانت</t>
  </si>
  <si>
    <t>توسعه حمل و نقل ریلی پارسیان</t>
  </si>
  <si>
    <t>داروسازی سبحان انکولوژی</t>
  </si>
  <si>
    <t>پليمر آريا ساسول</t>
  </si>
  <si>
    <t>مجتمع صنایع لاستیک یزد</t>
  </si>
  <si>
    <t>1399/03/31</t>
  </si>
  <si>
    <t>0203466325003</t>
  </si>
  <si>
    <t>20100378729603</t>
  </si>
  <si>
    <t>1399/03/19</t>
  </si>
  <si>
    <t>1399/03/27</t>
  </si>
  <si>
    <t>قاسم ایران</t>
  </si>
  <si>
    <t>بیمه پاسارگاد</t>
  </si>
  <si>
    <t>تولیدات پتروشیمی قائد بصیر</t>
  </si>
  <si>
    <t>شیشه‌ و گاز</t>
  </si>
  <si>
    <t>لبنیات‌کالبر</t>
  </si>
  <si>
    <t>لیزینگ‌صنعت‌ومعدن‌</t>
  </si>
  <si>
    <t>کارخانجات‌تولیدی‌شیشه‌رازی‌</t>
  </si>
  <si>
    <t>س. توسعه و عمران استان کرمان</t>
  </si>
  <si>
    <t>سرمايه گذاري تامين اجتماعي</t>
  </si>
  <si>
    <t>سرمایه‌گذاری‌غدیر(هلدینگ‌</t>
  </si>
  <si>
    <t>پتروشیمی کازرون</t>
  </si>
  <si>
    <t>مدیریت صنعت شوینده ت.ص.بهشهر</t>
  </si>
  <si>
    <t>تولید نیروی برق دماوند</t>
  </si>
  <si>
    <t>گروه پتروشیمی س. ایرانیان</t>
  </si>
  <si>
    <t>برای ماه منتهی به 1399/05/31</t>
  </si>
  <si>
    <t>1399/04/31</t>
  </si>
  <si>
    <t>1399/05/31</t>
  </si>
  <si>
    <t>0.00%</t>
  </si>
  <si>
    <t>8.01%</t>
  </si>
  <si>
    <t>پالایش نفت لاوان</t>
  </si>
  <si>
    <t>3.53%</t>
  </si>
  <si>
    <t>پتروشیمی زاگرس</t>
  </si>
  <si>
    <t>7.36%</t>
  </si>
  <si>
    <t>0.82%</t>
  </si>
  <si>
    <t>0.19%</t>
  </si>
  <si>
    <t>س. نفت و گاز و پتروشیمی تأمین</t>
  </si>
  <si>
    <t>4.41%</t>
  </si>
  <si>
    <t>سرمايه گذاري سيمان تامين</t>
  </si>
  <si>
    <t>0.98%</t>
  </si>
  <si>
    <t>سرمايه گذاري صبا تامين</t>
  </si>
  <si>
    <t>9.57%</t>
  </si>
  <si>
    <t>سرمایه‌ گذاری‌ پارس‌ توشه‌</t>
  </si>
  <si>
    <t>2.72%</t>
  </si>
  <si>
    <t>3.63%</t>
  </si>
  <si>
    <t>3.10%</t>
  </si>
  <si>
    <t>18.04%</t>
  </si>
  <si>
    <t>0.16%</t>
  </si>
  <si>
    <t>10.80%</t>
  </si>
  <si>
    <t>نفت‌ بهران‌</t>
  </si>
  <si>
    <t>ح . تولیدمواداولیه‌داروپخش‌</t>
  </si>
  <si>
    <t>2.86%</t>
  </si>
  <si>
    <t>بهساز كاشانه تهران</t>
  </si>
  <si>
    <t>0.12%</t>
  </si>
  <si>
    <t>آلومینیوم‌ایران‌</t>
  </si>
  <si>
    <t>7.03%</t>
  </si>
  <si>
    <t>0.54%</t>
  </si>
  <si>
    <t>تامين سرمايه امين</t>
  </si>
  <si>
    <t>تولیدمواداولیه‌داروپخش‌</t>
  </si>
  <si>
    <t>6.81%</t>
  </si>
  <si>
    <t>سرمایه گذاری گروه توسعه ملی</t>
  </si>
  <si>
    <t>3.82%</t>
  </si>
  <si>
    <t>فولاد کاویان</t>
  </si>
  <si>
    <t>2.03%</t>
  </si>
  <si>
    <t>صنایع پتروشیمی کرمانشاه</t>
  </si>
  <si>
    <t>0.01%</t>
  </si>
  <si>
    <t>2.17%</t>
  </si>
  <si>
    <t>0.07%</t>
  </si>
  <si>
    <t>1399/04/26</t>
  </si>
  <si>
    <t>1399/04/18</t>
  </si>
  <si>
    <t>1399/04/22</t>
  </si>
  <si>
    <t>1399/05/15</t>
  </si>
  <si>
    <t>1399/04/10</t>
  </si>
  <si>
    <t>1399/04/30</t>
  </si>
  <si>
    <t>1399/04/25</t>
  </si>
  <si>
    <t>1399/04/09</t>
  </si>
  <si>
    <t>1399/05/08</t>
  </si>
  <si>
    <t>آسان پرداخت پرشین</t>
  </si>
  <si>
    <t>گروه س توسعه صنعتی ایران</t>
  </si>
  <si>
    <t>توسعه‌ معادن‌ روی‌ ایران‌</t>
  </si>
  <si>
    <t>سرمایه گذاری مسکن شمال شرق</t>
  </si>
  <si>
    <t>سرمایه گذاری سبحان</t>
  </si>
  <si>
    <t>آهنگری‌ تراکتورسازی‌ ایران‌</t>
  </si>
  <si>
    <t>توسعه مولد نیروگاهی جهرم</t>
  </si>
  <si>
    <t>تامين سرمايه بانك ملت</t>
  </si>
  <si>
    <t>تولیدی فولاد سپید فراب کویر</t>
  </si>
  <si>
    <t>پديده شيمي قرن</t>
  </si>
  <si>
    <t>اسنادخزانه-م9بودجه98-000923</t>
  </si>
  <si>
    <t>8.97%</t>
  </si>
  <si>
    <t>-0.59%</t>
  </si>
  <si>
    <t>1.32%</t>
  </si>
  <si>
    <t>-0.07%</t>
  </si>
  <si>
    <t>-6.32%</t>
  </si>
  <si>
    <t>3.26%</t>
  </si>
  <si>
    <t>-19.53%</t>
  </si>
  <si>
    <t>-0.61%</t>
  </si>
  <si>
    <t>-79.78%</t>
  </si>
  <si>
    <t>5.09%</t>
  </si>
  <si>
    <t>0.17%</t>
  </si>
  <si>
    <t>129.57%</t>
  </si>
  <si>
    <t>-1.59%</t>
  </si>
  <si>
    <t>1.14%</t>
  </si>
  <si>
    <t>1.03%</t>
  </si>
  <si>
    <t>2.94%</t>
  </si>
  <si>
    <t>1.24%</t>
  </si>
  <si>
    <t>-0.11%</t>
  </si>
  <si>
    <t>1.88%</t>
  </si>
  <si>
    <t>-1.99%</t>
  </si>
  <si>
    <t>0.63%</t>
  </si>
  <si>
    <t>1.37%</t>
  </si>
  <si>
    <t>0.22%</t>
  </si>
  <si>
    <t>2.82%</t>
  </si>
  <si>
    <t>0.06%</t>
  </si>
  <si>
    <t>2.88%</t>
  </si>
  <si>
    <t>1.67%</t>
  </si>
  <si>
    <t>0.55%</t>
  </si>
  <si>
    <t>-0.05%</t>
  </si>
  <si>
    <t>3.85%</t>
  </si>
  <si>
    <t>0.87%</t>
  </si>
  <si>
    <t>0.92%</t>
  </si>
  <si>
    <t>-0.27%</t>
  </si>
  <si>
    <t>0.90%</t>
  </si>
  <si>
    <t>0.13%</t>
  </si>
  <si>
    <t>1.30%</t>
  </si>
  <si>
    <t>0.27%</t>
  </si>
  <si>
    <t>5.69%</t>
  </si>
  <si>
    <t>-0.24%</t>
  </si>
  <si>
    <t>1.66%</t>
  </si>
  <si>
    <t>1.17%</t>
  </si>
  <si>
    <t>1.16%</t>
  </si>
  <si>
    <t>0.43%</t>
  </si>
  <si>
    <t>1.22%</t>
  </si>
  <si>
    <t>-0.09%</t>
  </si>
  <si>
    <t>0.10%</t>
  </si>
  <si>
    <t>2.92%</t>
  </si>
  <si>
    <t>47.72%</t>
  </si>
  <si>
    <t>0.67%</t>
  </si>
  <si>
    <t>1.25%</t>
  </si>
  <si>
    <t>0.26%</t>
  </si>
  <si>
    <t>1.57%</t>
  </si>
  <si>
    <t>1.11%</t>
  </si>
  <si>
    <t>0.44%</t>
  </si>
  <si>
    <t>0.08%</t>
  </si>
  <si>
    <t>1.55%</t>
  </si>
  <si>
    <t>-0.16%</t>
  </si>
  <si>
    <t>2.81%</t>
  </si>
  <si>
    <t>1.04%</t>
  </si>
  <si>
    <t>1.23%</t>
  </si>
  <si>
    <t>1.92%</t>
  </si>
  <si>
    <t>0.42%</t>
  </si>
  <si>
    <t>0.20%</t>
  </si>
  <si>
    <t>-0.55%</t>
  </si>
  <si>
    <t>-0.83%</t>
  </si>
  <si>
    <t>3.28%</t>
  </si>
  <si>
    <t>2.67%</t>
  </si>
  <si>
    <t>0.33%</t>
  </si>
  <si>
    <t>-0.19%</t>
  </si>
  <si>
    <t>0.05%</t>
  </si>
  <si>
    <t>0.31%</t>
  </si>
  <si>
    <t>2.56%</t>
  </si>
  <si>
    <t>-0.10%</t>
  </si>
  <si>
    <t>0.49%</t>
  </si>
  <si>
    <t>1.09%</t>
  </si>
  <si>
    <t>-227.81%</t>
  </si>
  <si>
    <t>23.88%</t>
  </si>
  <si>
    <t>40.23%</t>
  </si>
  <si>
    <t>-2.42%</t>
  </si>
  <si>
    <t>37.78%</t>
  </si>
  <si>
    <t>12.01%</t>
  </si>
  <si>
    <t>-3.34%</t>
  </si>
  <si>
    <t>1.47%</t>
  </si>
  <si>
    <t>-3.41%</t>
  </si>
  <si>
    <t>-9.61%</t>
  </si>
  <si>
    <t>-14.91%</t>
  </si>
  <si>
    <t>0.99%</t>
  </si>
  <si>
    <t>22.83%</t>
  </si>
  <si>
    <t>-1.19%</t>
  </si>
  <si>
    <t>-0.58%</t>
  </si>
  <si>
    <t>-0.85%</t>
  </si>
  <si>
    <t>0.04%</t>
  </si>
  <si>
    <t>48.88%</t>
  </si>
  <si>
    <t>-2.55%</t>
  </si>
  <si>
    <t>56.04%</t>
  </si>
  <si>
    <t>-2.63%</t>
  </si>
  <si>
    <t>53.14%</t>
  </si>
  <si>
    <t>-2.77%</t>
  </si>
  <si>
    <t>-0.60%</t>
  </si>
  <si>
    <t>0.03%</t>
  </si>
  <si>
    <t>-18.22%</t>
  </si>
  <si>
    <t>0.95%</t>
  </si>
  <si>
    <t>23.65%</t>
  </si>
  <si>
    <t>-1.23%</t>
  </si>
  <si>
    <t>15.01%</t>
  </si>
  <si>
    <t>-2.12%</t>
  </si>
  <si>
    <t>سرمایه‌گذاری در سهام</t>
  </si>
  <si>
    <t>106.23%</t>
  </si>
  <si>
    <t>-2.94%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</si>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</sst>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9"/>
  <sheetViews>
    <sheetView rightToLeft="1" tabSelected="1" view="pageBreakPreview" zoomScale="70" zoomScaleNormal="70" zoomScaleSheetLayoutView="70" workbookViewId="0">
      <selection activeCell="G30" sqref="G30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0.8554687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42578125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3.2851562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 x14ac:dyDescent="0.25">
      <c r="A2" s="33" t="s">
        <v>101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31" ht="30" customHeight="1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31" ht="30" x14ac:dyDescent="0.25">
      <c r="A4" s="33" t="s">
        <v>178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31" s="14" customFormat="1" ht="25.5" x14ac:dyDescent="0.4">
      <c r="A5" s="32" t="s">
        <v>81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31" s="14" customFormat="1" ht="25.5" x14ac:dyDescent="0.4">
      <c r="A6" s="32" t="s">
        <v>82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8" spans="1:31" ht="30" x14ac:dyDescent="0.25">
      <c r="A8" s="33" t="s">
        <v>1</v>
      </c>
      <c r="C8" s="35" t="s">
        <v>179</v>
      </c>
      <c r="D8" s="35" t="s">
        <v>2</v>
      </c>
      <c r="E8" s="35" t="s">
        <v>2</v>
      </c>
      <c r="F8" s="35" t="s">
        <v>2</v>
      </c>
      <c r="G8" s="35" t="s">
        <v>2</v>
      </c>
      <c r="I8" s="35" t="s">
        <v>3</v>
      </c>
      <c r="J8" s="35" t="s">
        <v>3</v>
      </c>
      <c r="K8" s="35" t="s">
        <v>3</v>
      </c>
      <c r="L8" s="35" t="s">
        <v>3</v>
      </c>
      <c r="M8" s="35" t="s">
        <v>3</v>
      </c>
      <c r="N8" s="35" t="s">
        <v>3</v>
      </c>
      <c r="O8" s="35" t="s">
        <v>3</v>
      </c>
      <c r="Q8" s="35" t="s">
        <v>180</v>
      </c>
      <c r="R8" s="35" t="s">
        <v>4</v>
      </c>
      <c r="S8" s="35" t="s">
        <v>4</v>
      </c>
      <c r="T8" s="35" t="s">
        <v>4</v>
      </c>
      <c r="U8" s="35" t="s">
        <v>4</v>
      </c>
      <c r="V8" s="35" t="s">
        <v>4</v>
      </c>
      <c r="W8" s="35" t="s">
        <v>4</v>
      </c>
      <c r="X8" s="35" t="s">
        <v>4</v>
      </c>
      <c r="Y8" s="35" t="s">
        <v>4</v>
      </c>
      <c r="AE8" s="4">
        <v>590848004105</v>
      </c>
    </row>
    <row r="9" spans="1:31" ht="30" x14ac:dyDescent="0.25">
      <c r="A9" s="33" t="s">
        <v>1</v>
      </c>
      <c r="C9" s="34" t="s">
        <v>5</v>
      </c>
      <c r="D9" s="19"/>
      <c r="E9" s="34" t="s">
        <v>6</v>
      </c>
      <c r="F9" s="19"/>
      <c r="G9" s="34" t="s">
        <v>7</v>
      </c>
      <c r="I9" s="33" t="s">
        <v>8</v>
      </c>
      <c r="J9" s="33" t="s">
        <v>8</v>
      </c>
      <c r="K9" s="33" t="s">
        <v>8</v>
      </c>
      <c r="L9" s="19"/>
      <c r="M9" s="33" t="s">
        <v>9</v>
      </c>
      <c r="N9" s="33" t="s">
        <v>9</v>
      </c>
      <c r="O9" s="33" t="s">
        <v>9</v>
      </c>
      <c r="Q9" s="34" t="s">
        <v>5</v>
      </c>
      <c r="R9" s="19"/>
      <c r="S9" s="34" t="s">
        <v>10</v>
      </c>
      <c r="T9" s="19"/>
      <c r="U9" s="34" t="s">
        <v>6</v>
      </c>
      <c r="V9" s="19"/>
      <c r="W9" s="34" t="s">
        <v>7</v>
      </c>
      <c r="X9" s="19"/>
      <c r="Y9" s="36" t="s">
        <v>11</v>
      </c>
    </row>
    <row r="10" spans="1:31" ht="30" x14ac:dyDescent="0.25">
      <c r="A10" s="33" t="s">
        <v>1</v>
      </c>
      <c r="C10" s="35" t="s">
        <v>5</v>
      </c>
      <c r="D10" s="19"/>
      <c r="E10" s="35" t="s">
        <v>6</v>
      </c>
      <c r="F10" s="19"/>
      <c r="G10" s="35" t="s">
        <v>7</v>
      </c>
      <c r="I10" s="35" t="s">
        <v>5</v>
      </c>
      <c r="J10" s="19"/>
      <c r="K10" s="35" t="s">
        <v>6</v>
      </c>
      <c r="L10" s="19"/>
      <c r="M10" s="35" t="s">
        <v>5</v>
      </c>
      <c r="N10" s="19"/>
      <c r="O10" s="35" t="s">
        <v>12</v>
      </c>
      <c r="Q10" s="35" t="s">
        <v>5</v>
      </c>
      <c r="R10" s="19"/>
      <c r="S10" s="35" t="s">
        <v>10</v>
      </c>
      <c r="T10" s="19"/>
      <c r="U10" s="35" t="s">
        <v>6</v>
      </c>
      <c r="V10" s="19"/>
      <c r="W10" s="35" t="s">
        <v>7</v>
      </c>
      <c r="X10" s="19"/>
      <c r="Y10" s="37" t="s">
        <v>11</v>
      </c>
    </row>
    <row r="11" spans="1:31" ht="21" x14ac:dyDescent="0.25">
      <c r="A11" s="3" t="s">
        <v>147</v>
      </c>
      <c r="C11" s="4">
        <v>3500000</v>
      </c>
      <c r="E11" s="4">
        <v>44476514540</v>
      </c>
      <c r="G11" s="4">
        <v>47955500687.5</v>
      </c>
      <c r="I11" s="4">
        <v>0</v>
      </c>
      <c r="K11" s="4">
        <v>0</v>
      </c>
      <c r="M11" s="4">
        <v>-3500000</v>
      </c>
      <c r="O11" s="4">
        <v>63543254793</v>
      </c>
      <c r="Q11" s="4">
        <v>0</v>
      </c>
      <c r="S11" s="4">
        <v>0</v>
      </c>
      <c r="U11" s="4">
        <v>0</v>
      </c>
      <c r="W11" s="4">
        <v>0</v>
      </c>
      <c r="Y11" s="5" t="s">
        <v>181</v>
      </c>
    </row>
    <row r="12" spans="1:31" ht="21" x14ac:dyDescent="0.25">
      <c r="A12" s="3" t="s">
        <v>133</v>
      </c>
      <c r="C12" s="4">
        <v>1500000</v>
      </c>
      <c r="E12" s="4">
        <v>11773994954</v>
      </c>
      <c r="G12" s="4">
        <v>63907548000</v>
      </c>
      <c r="I12" s="4">
        <v>0</v>
      </c>
      <c r="K12" s="4">
        <v>0</v>
      </c>
      <c r="M12" s="4">
        <v>0</v>
      </c>
      <c r="O12" s="4">
        <v>0</v>
      </c>
      <c r="Q12" s="4">
        <v>1500000</v>
      </c>
      <c r="S12" s="4">
        <v>37910</v>
      </c>
      <c r="U12" s="4">
        <v>11773994954</v>
      </c>
      <c r="W12" s="4">
        <v>56526653250</v>
      </c>
      <c r="Y12" s="5" t="s">
        <v>182</v>
      </c>
    </row>
    <row r="13" spans="1:31" ht="21" x14ac:dyDescent="0.25">
      <c r="A13" s="3" t="s">
        <v>183</v>
      </c>
      <c r="C13" s="4">
        <v>190000</v>
      </c>
      <c r="E13" s="4">
        <v>34348035270</v>
      </c>
      <c r="G13" s="4">
        <v>33162324155.625</v>
      </c>
      <c r="I13" s="4">
        <v>0</v>
      </c>
      <c r="K13" s="4">
        <v>0</v>
      </c>
      <c r="M13" s="4">
        <v>0</v>
      </c>
      <c r="O13" s="4">
        <v>0</v>
      </c>
      <c r="Q13" s="4">
        <v>190000</v>
      </c>
      <c r="S13" s="4">
        <v>132032</v>
      </c>
      <c r="U13" s="4">
        <v>34348035270</v>
      </c>
      <c r="W13" s="4">
        <v>24936817824</v>
      </c>
      <c r="Y13" s="5" t="s">
        <v>184</v>
      </c>
    </row>
    <row r="14" spans="1:31" ht="21" x14ac:dyDescent="0.25">
      <c r="A14" s="3" t="s">
        <v>185</v>
      </c>
      <c r="C14" s="4">
        <v>335000</v>
      </c>
      <c r="E14" s="4">
        <v>61842494049</v>
      </c>
      <c r="G14" s="4">
        <v>62925635153.125</v>
      </c>
      <c r="I14" s="4">
        <v>0</v>
      </c>
      <c r="K14" s="4">
        <v>0</v>
      </c>
      <c r="M14" s="4">
        <v>0</v>
      </c>
      <c r="O14" s="4">
        <v>0</v>
      </c>
      <c r="Q14" s="4">
        <v>335000</v>
      </c>
      <c r="S14" s="4">
        <v>156080</v>
      </c>
      <c r="U14" s="4">
        <v>61842494049</v>
      </c>
      <c r="W14" s="4">
        <v>51975693540</v>
      </c>
      <c r="Y14" s="5" t="s">
        <v>186</v>
      </c>
    </row>
    <row r="15" spans="1:31" ht="21" x14ac:dyDescent="0.25">
      <c r="A15" s="3" t="s">
        <v>157</v>
      </c>
      <c r="C15" s="4">
        <v>33250</v>
      </c>
      <c r="E15" s="4">
        <v>2167989039</v>
      </c>
      <c r="G15" s="4">
        <v>3904683618.8499999</v>
      </c>
      <c r="I15" s="4">
        <v>0</v>
      </c>
      <c r="K15" s="4">
        <v>0</v>
      </c>
      <c r="M15" s="4">
        <v>0</v>
      </c>
      <c r="O15" s="4">
        <v>0</v>
      </c>
      <c r="Q15" s="4">
        <v>33250</v>
      </c>
      <c r="S15" s="4">
        <v>174960</v>
      </c>
      <c r="U15" s="4">
        <v>2167989039</v>
      </c>
      <c r="W15" s="4">
        <v>5782806351</v>
      </c>
      <c r="Y15" s="5" t="s">
        <v>187</v>
      </c>
    </row>
    <row r="16" spans="1:31" ht="21" x14ac:dyDescent="0.25">
      <c r="A16" s="3" t="s">
        <v>156</v>
      </c>
      <c r="C16" s="4">
        <v>50910</v>
      </c>
      <c r="E16" s="4">
        <v>1114730475</v>
      </c>
      <c r="G16" s="4">
        <v>1701175021.12837</v>
      </c>
      <c r="I16" s="4">
        <v>0</v>
      </c>
      <c r="K16" s="4">
        <v>0</v>
      </c>
      <c r="M16" s="4">
        <v>0</v>
      </c>
      <c r="O16" s="4">
        <v>0</v>
      </c>
      <c r="Q16" s="4">
        <v>50910</v>
      </c>
      <c r="S16" s="4">
        <v>26198</v>
      </c>
      <c r="U16" s="4">
        <v>1114730475</v>
      </c>
      <c r="W16" s="4">
        <v>1325804425.9289999</v>
      </c>
      <c r="Y16" s="5" t="s">
        <v>188</v>
      </c>
    </row>
    <row r="17" spans="1:25" ht="21" x14ac:dyDescent="0.25">
      <c r="A17" s="3" t="s">
        <v>189</v>
      </c>
      <c r="C17" s="4">
        <v>1500000</v>
      </c>
      <c r="E17" s="4">
        <v>33304076785</v>
      </c>
      <c r="G17" s="4">
        <v>31894158750</v>
      </c>
      <c r="I17" s="4">
        <v>0</v>
      </c>
      <c r="K17" s="4">
        <v>0</v>
      </c>
      <c r="M17" s="4">
        <v>0</v>
      </c>
      <c r="O17" s="4">
        <v>0</v>
      </c>
      <c r="Q17" s="4">
        <v>1500000</v>
      </c>
      <c r="S17" s="4">
        <v>20890</v>
      </c>
      <c r="U17" s="4">
        <v>33304076785</v>
      </c>
      <c r="W17" s="4">
        <v>31148556750</v>
      </c>
      <c r="Y17" s="5" t="s">
        <v>190</v>
      </c>
    </row>
    <row r="18" spans="1:25" ht="21" x14ac:dyDescent="0.25">
      <c r="A18" s="3" t="s">
        <v>191</v>
      </c>
      <c r="C18" s="4">
        <v>213932</v>
      </c>
      <c r="E18" s="4">
        <v>3374095656</v>
      </c>
      <c r="G18" s="4">
        <v>4151299945.3065</v>
      </c>
      <c r="I18" s="4">
        <v>0</v>
      </c>
      <c r="K18" s="4">
        <v>0</v>
      </c>
      <c r="M18" s="4">
        <v>0</v>
      </c>
      <c r="O18" s="4">
        <v>0</v>
      </c>
      <c r="Q18" s="4">
        <v>213932</v>
      </c>
      <c r="S18" s="4">
        <v>32550</v>
      </c>
      <c r="U18" s="4">
        <v>3374095656</v>
      </c>
      <c r="W18" s="4">
        <v>6922053854.7299995</v>
      </c>
      <c r="Y18" s="5" t="s">
        <v>192</v>
      </c>
    </row>
    <row r="19" spans="1:25" ht="21" x14ac:dyDescent="0.25">
      <c r="A19" s="3" t="s">
        <v>193</v>
      </c>
      <c r="C19" s="4">
        <v>2000000</v>
      </c>
      <c r="E19" s="4">
        <v>75516911835</v>
      </c>
      <c r="G19" s="4">
        <v>70497020300</v>
      </c>
      <c r="I19" s="4">
        <v>0</v>
      </c>
      <c r="K19" s="4">
        <v>0</v>
      </c>
      <c r="M19" s="4">
        <v>0</v>
      </c>
      <c r="O19" s="4">
        <v>0</v>
      </c>
      <c r="Q19" s="4">
        <v>2000000</v>
      </c>
      <c r="S19" s="4">
        <v>33984</v>
      </c>
      <c r="U19" s="4">
        <v>75516911835</v>
      </c>
      <c r="W19" s="4">
        <v>67563590400</v>
      </c>
      <c r="Y19" s="5" t="s">
        <v>194</v>
      </c>
    </row>
    <row r="20" spans="1:25" ht="21" x14ac:dyDescent="0.25">
      <c r="A20" s="3" t="s">
        <v>141</v>
      </c>
      <c r="C20" s="4">
        <v>300000</v>
      </c>
      <c r="E20" s="4">
        <v>12474912385</v>
      </c>
      <c r="G20" s="4">
        <v>23127736237.5</v>
      </c>
      <c r="I20" s="4">
        <v>0</v>
      </c>
      <c r="K20" s="4">
        <v>0</v>
      </c>
      <c r="M20" s="4">
        <v>-300000</v>
      </c>
      <c r="O20" s="4">
        <v>24363345061</v>
      </c>
      <c r="Q20" s="4">
        <v>0</v>
      </c>
      <c r="S20" s="4">
        <v>0</v>
      </c>
      <c r="U20" s="4">
        <v>0</v>
      </c>
      <c r="W20" s="4">
        <v>0</v>
      </c>
      <c r="Y20" s="5" t="s">
        <v>181</v>
      </c>
    </row>
    <row r="21" spans="1:25" ht="21" x14ac:dyDescent="0.25">
      <c r="A21" s="3" t="s">
        <v>195</v>
      </c>
      <c r="C21" s="4">
        <v>810877</v>
      </c>
      <c r="E21" s="4">
        <v>27745362050</v>
      </c>
      <c r="G21" s="4">
        <v>26974074371.431499</v>
      </c>
      <c r="I21" s="4">
        <v>0</v>
      </c>
      <c r="K21" s="4">
        <v>0</v>
      </c>
      <c r="M21" s="4">
        <v>-158056</v>
      </c>
      <c r="O21" s="4">
        <v>6019097460</v>
      </c>
      <c r="Q21" s="4">
        <v>652821</v>
      </c>
      <c r="S21" s="4">
        <v>29590</v>
      </c>
      <c r="U21" s="4">
        <v>22337241034</v>
      </c>
      <c r="W21" s="4">
        <v>19202037398.329498</v>
      </c>
      <c r="Y21" s="5" t="s">
        <v>196</v>
      </c>
    </row>
    <row r="22" spans="1:25" ht="21" x14ac:dyDescent="0.25">
      <c r="A22" s="3" t="s">
        <v>126</v>
      </c>
      <c r="C22" s="4">
        <v>1500000</v>
      </c>
      <c r="E22" s="4">
        <v>34487699236</v>
      </c>
      <c r="G22" s="4">
        <v>35232612750</v>
      </c>
      <c r="I22" s="4">
        <v>0</v>
      </c>
      <c r="K22" s="4">
        <v>0</v>
      </c>
      <c r="M22" s="4">
        <v>0</v>
      </c>
      <c r="O22" s="4">
        <v>0</v>
      </c>
      <c r="Q22" s="4">
        <v>1500000</v>
      </c>
      <c r="S22" s="4">
        <v>17180</v>
      </c>
      <c r="U22" s="4">
        <v>34487699236</v>
      </c>
      <c r="W22" s="4">
        <v>25616668500</v>
      </c>
      <c r="Y22" s="5" t="s">
        <v>197</v>
      </c>
    </row>
    <row r="23" spans="1:25" ht="21" x14ac:dyDescent="0.25">
      <c r="A23" s="3" t="s">
        <v>146</v>
      </c>
      <c r="C23" s="4">
        <v>2000000</v>
      </c>
      <c r="E23" s="4">
        <v>16425079100</v>
      </c>
      <c r="G23" s="4">
        <v>21228990525</v>
      </c>
      <c r="I23" s="4">
        <v>0</v>
      </c>
      <c r="K23" s="4">
        <v>0</v>
      </c>
      <c r="M23" s="4">
        <v>0</v>
      </c>
      <c r="O23" s="4">
        <v>0</v>
      </c>
      <c r="Q23" s="4">
        <v>2000000</v>
      </c>
      <c r="S23" s="4">
        <v>11006</v>
      </c>
      <c r="U23" s="4">
        <v>16425079100</v>
      </c>
      <c r="W23" s="4">
        <v>21881028600</v>
      </c>
      <c r="Y23" s="5" t="s">
        <v>198</v>
      </c>
    </row>
    <row r="24" spans="1:25" ht="21" x14ac:dyDescent="0.25">
      <c r="A24" s="3" t="s">
        <v>153</v>
      </c>
      <c r="C24" s="4">
        <v>3200000</v>
      </c>
      <c r="E24" s="4">
        <v>39032985680</v>
      </c>
      <c r="G24" s="4">
        <v>82857248800</v>
      </c>
      <c r="I24" s="4">
        <v>0</v>
      </c>
      <c r="K24" s="4">
        <v>0</v>
      </c>
      <c r="M24" s="4">
        <v>0</v>
      </c>
      <c r="O24" s="4">
        <v>0</v>
      </c>
      <c r="Q24" s="4">
        <v>3200000</v>
      </c>
      <c r="S24" s="4">
        <v>40040</v>
      </c>
      <c r="U24" s="4">
        <v>39032985680</v>
      </c>
      <c r="W24" s="4">
        <v>127365638400</v>
      </c>
      <c r="Y24" s="5" t="s">
        <v>199</v>
      </c>
    </row>
    <row r="25" spans="1:25" ht="21" x14ac:dyDescent="0.25">
      <c r="A25" s="3" t="s">
        <v>158</v>
      </c>
      <c r="C25" s="4">
        <v>8448</v>
      </c>
      <c r="E25" s="4">
        <v>341340202</v>
      </c>
      <c r="G25" s="4">
        <v>429033689.67360002</v>
      </c>
      <c r="I25" s="4">
        <v>0</v>
      </c>
      <c r="K25" s="4">
        <v>0</v>
      </c>
      <c r="M25" s="4">
        <v>0</v>
      </c>
      <c r="O25" s="4">
        <v>0</v>
      </c>
      <c r="Q25" s="4">
        <v>8448</v>
      </c>
      <c r="S25" s="4">
        <v>130368</v>
      </c>
      <c r="U25" s="4">
        <v>341340202</v>
      </c>
      <c r="W25" s="4">
        <v>1094795838.2592001</v>
      </c>
      <c r="Y25" s="5" t="s">
        <v>200</v>
      </c>
    </row>
    <row r="26" spans="1:25" ht="21" x14ac:dyDescent="0.25">
      <c r="A26" s="3" t="s">
        <v>145</v>
      </c>
      <c r="C26" s="4">
        <v>2860154</v>
      </c>
      <c r="E26" s="4">
        <v>106459165804</v>
      </c>
      <c r="G26" s="4">
        <v>102220023051.226</v>
      </c>
      <c r="I26" s="4">
        <v>0</v>
      </c>
      <c r="K26" s="4">
        <v>0</v>
      </c>
      <c r="M26" s="4">
        <v>0</v>
      </c>
      <c r="O26" s="4">
        <v>0</v>
      </c>
      <c r="Q26" s="4">
        <v>2860154</v>
      </c>
      <c r="S26" s="4">
        <v>26830</v>
      </c>
      <c r="U26" s="4">
        <v>106459165804</v>
      </c>
      <c r="W26" s="4">
        <v>76281341125.671005</v>
      </c>
      <c r="Y26" s="5" t="s">
        <v>201</v>
      </c>
    </row>
    <row r="27" spans="1:25" ht="21" x14ac:dyDescent="0.25">
      <c r="A27" s="3" t="s">
        <v>202</v>
      </c>
      <c r="C27" s="4">
        <v>275901</v>
      </c>
      <c r="E27" s="4">
        <v>27835524486</v>
      </c>
      <c r="G27" s="4">
        <v>25782094363.9669</v>
      </c>
      <c r="I27" s="4">
        <v>0</v>
      </c>
      <c r="K27" s="4">
        <v>0</v>
      </c>
      <c r="M27" s="4">
        <v>-275901</v>
      </c>
      <c r="O27" s="4">
        <v>28947760628</v>
      </c>
      <c r="Q27" s="4">
        <v>0</v>
      </c>
      <c r="S27" s="4">
        <v>0</v>
      </c>
      <c r="U27" s="4">
        <v>0</v>
      </c>
      <c r="W27" s="4">
        <v>0</v>
      </c>
      <c r="Y27" s="5" t="s">
        <v>181</v>
      </c>
    </row>
    <row r="28" spans="1:25" ht="21" x14ac:dyDescent="0.25">
      <c r="A28" s="3" t="s">
        <v>203</v>
      </c>
      <c r="C28" s="4">
        <v>0</v>
      </c>
      <c r="E28" s="4">
        <v>0</v>
      </c>
      <c r="G28" s="4">
        <v>0</v>
      </c>
      <c r="I28" s="4">
        <v>466704</v>
      </c>
      <c r="K28" s="4">
        <v>0</v>
      </c>
      <c r="M28" s="4">
        <v>0</v>
      </c>
      <c r="O28" s="4">
        <v>0</v>
      </c>
      <c r="Q28" s="4">
        <v>466704</v>
      </c>
      <c r="S28" s="4">
        <v>43594</v>
      </c>
      <c r="U28" s="4">
        <v>24685374672</v>
      </c>
      <c r="W28" s="4">
        <v>20224438485.652802</v>
      </c>
      <c r="Y28" s="5" t="s">
        <v>204</v>
      </c>
    </row>
    <row r="29" spans="1:25" ht="21" x14ac:dyDescent="0.25">
      <c r="A29" s="3" t="s">
        <v>205</v>
      </c>
      <c r="C29" s="4">
        <v>0</v>
      </c>
      <c r="E29" s="4">
        <v>0</v>
      </c>
      <c r="G29" s="4">
        <v>0</v>
      </c>
      <c r="I29" s="4">
        <v>330702</v>
      </c>
      <c r="K29" s="4">
        <v>728219557</v>
      </c>
      <c r="M29" s="4">
        <v>0</v>
      </c>
      <c r="O29" s="4">
        <v>0</v>
      </c>
      <c r="Q29" s="4">
        <v>330702</v>
      </c>
      <c r="S29" s="4">
        <v>2570</v>
      </c>
      <c r="U29" s="4">
        <v>728219557</v>
      </c>
      <c r="W29" s="4">
        <v>844847210.36699998</v>
      </c>
      <c r="Y29" s="5" t="s">
        <v>206</v>
      </c>
    </row>
    <row r="30" spans="1:25" ht="21" x14ac:dyDescent="0.25">
      <c r="A30" s="3" t="s">
        <v>207</v>
      </c>
      <c r="C30" s="4">
        <v>0</v>
      </c>
      <c r="E30" s="4">
        <v>0</v>
      </c>
      <c r="G30" s="4">
        <v>0</v>
      </c>
      <c r="I30" s="4">
        <v>2113786</v>
      </c>
      <c r="K30" s="4">
        <v>59181538454</v>
      </c>
      <c r="M30" s="4">
        <v>0</v>
      </c>
      <c r="O30" s="4">
        <v>0</v>
      </c>
      <c r="Q30" s="4">
        <v>2113786</v>
      </c>
      <c r="S30" s="4">
        <v>23620</v>
      </c>
      <c r="U30" s="4">
        <v>59181538454</v>
      </c>
      <c r="W30" s="4">
        <v>49630555949.346001</v>
      </c>
      <c r="Y30" s="5" t="s">
        <v>208</v>
      </c>
    </row>
    <row r="31" spans="1:25" ht="21" x14ac:dyDescent="0.25">
      <c r="A31" s="3" t="s">
        <v>114</v>
      </c>
      <c r="C31" s="4">
        <v>0</v>
      </c>
      <c r="E31" s="4">
        <v>0</v>
      </c>
      <c r="G31" s="4">
        <v>0</v>
      </c>
      <c r="I31" s="4">
        <v>200000</v>
      </c>
      <c r="K31" s="4">
        <v>3757608736</v>
      </c>
      <c r="M31" s="4">
        <v>0</v>
      </c>
      <c r="O31" s="4">
        <v>0</v>
      </c>
      <c r="Q31" s="4">
        <v>200000</v>
      </c>
      <c r="S31" s="4">
        <v>19162</v>
      </c>
      <c r="U31" s="4">
        <v>3757608736</v>
      </c>
      <c r="W31" s="4">
        <v>3809597220</v>
      </c>
      <c r="Y31" s="5" t="s">
        <v>209</v>
      </c>
    </row>
    <row r="32" spans="1:25" ht="21" x14ac:dyDescent="0.25">
      <c r="A32" s="3" t="s">
        <v>210</v>
      </c>
      <c r="C32" s="4">
        <v>0</v>
      </c>
      <c r="E32" s="4">
        <v>0</v>
      </c>
      <c r="G32" s="4">
        <v>0</v>
      </c>
      <c r="I32" s="4">
        <v>114993</v>
      </c>
      <c r="K32" s="4">
        <v>1197037017</v>
      </c>
      <c r="M32" s="4">
        <v>0</v>
      </c>
      <c r="O32" s="4">
        <v>0</v>
      </c>
      <c r="Q32" s="4">
        <v>114993</v>
      </c>
      <c r="S32" s="4">
        <v>11920</v>
      </c>
      <c r="U32" s="4">
        <v>1197037017</v>
      </c>
      <c r="W32" s="4">
        <v>1362560796.4679999</v>
      </c>
      <c r="Y32" s="5" t="s">
        <v>188</v>
      </c>
    </row>
    <row r="33" spans="1:25" ht="21" x14ac:dyDescent="0.25">
      <c r="A33" s="3" t="s">
        <v>211</v>
      </c>
      <c r="C33" s="4">
        <v>0</v>
      </c>
      <c r="E33" s="4">
        <v>0</v>
      </c>
      <c r="G33" s="4">
        <v>0</v>
      </c>
      <c r="I33" s="4">
        <v>1085360</v>
      </c>
      <c r="K33" s="4">
        <v>83180163250</v>
      </c>
      <c r="M33" s="4">
        <v>0</v>
      </c>
      <c r="O33" s="4">
        <v>0</v>
      </c>
      <c r="Q33" s="4">
        <v>1085360</v>
      </c>
      <c r="S33" s="4">
        <v>44594</v>
      </c>
      <c r="U33" s="4">
        <v>58494788578</v>
      </c>
      <c r="W33" s="4">
        <v>48112560604.152</v>
      </c>
      <c r="Y33" s="5" t="s">
        <v>212</v>
      </c>
    </row>
    <row r="34" spans="1:25" ht="21" x14ac:dyDescent="0.25">
      <c r="A34" s="3" t="s">
        <v>213</v>
      </c>
      <c r="C34" s="4">
        <v>0</v>
      </c>
      <c r="E34" s="4">
        <v>0</v>
      </c>
      <c r="G34" s="4">
        <v>0</v>
      </c>
      <c r="I34" s="4">
        <v>1200000</v>
      </c>
      <c r="K34" s="4">
        <v>31590636555</v>
      </c>
      <c r="M34" s="4">
        <v>0</v>
      </c>
      <c r="O34" s="4">
        <v>0</v>
      </c>
      <c r="Q34" s="4">
        <v>1200000</v>
      </c>
      <c r="S34" s="4">
        <v>22610</v>
      </c>
      <c r="U34" s="4">
        <v>31590636561</v>
      </c>
      <c r="W34" s="4">
        <v>26970564600</v>
      </c>
      <c r="Y34" s="5" t="s">
        <v>214</v>
      </c>
    </row>
    <row r="35" spans="1:25" ht="21" x14ac:dyDescent="0.25">
      <c r="A35" s="3" t="s">
        <v>215</v>
      </c>
      <c r="C35" s="4">
        <v>0</v>
      </c>
      <c r="E35" s="4">
        <v>0</v>
      </c>
      <c r="G35" s="4">
        <v>0</v>
      </c>
      <c r="I35" s="4">
        <v>600000</v>
      </c>
      <c r="K35" s="4">
        <v>10752442107</v>
      </c>
      <c r="M35" s="4">
        <v>0</v>
      </c>
      <c r="O35" s="4">
        <v>0</v>
      </c>
      <c r="Q35" s="4">
        <v>600000</v>
      </c>
      <c r="S35" s="4">
        <v>23998</v>
      </c>
      <c r="U35" s="4">
        <v>10752442107</v>
      </c>
      <c r="W35" s="4">
        <v>14313127140</v>
      </c>
      <c r="Y35" s="5" t="s">
        <v>216</v>
      </c>
    </row>
    <row r="36" spans="1:25" ht="21" x14ac:dyDescent="0.25">
      <c r="A36" s="3" t="s">
        <v>217</v>
      </c>
      <c r="C36" s="4">
        <v>0</v>
      </c>
      <c r="E36" s="4">
        <v>0</v>
      </c>
      <c r="G36" s="4">
        <v>0</v>
      </c>
      <c r="I36" s="4">
        <v>383000</v>
      </c>
      <c r="K36" s="4">
        <v>19980243579</v>
      </c>
      <c r="M36" s="4">
        <v>-383000</v>
      </c>
      <c r="O36" s="4">
        <v>19723216315</v>
      </c>
      <c r="Q36" s="4">
        <v>0</v>
      </c>
      <c r="S36" s="4">
        <v>0</v>
      </c>
      <c r="U36" s="4">
        <v>0</v>
      </c>
      <c r="W36" s="4">
        <v>0</v>
      </c>
      <c r="Y36" s="5" t="s">
        <v>181</v>
      </c>
    </row>
    <row r="37" spans="1:25" ht="21" x14ac:dyDescent="0.25">
      <c r="A37" s="3"/>
      <c r="C37" s="4"/>
      <c r="E37" s="4"/>
      <c r="G37" s="4"/>
      <c r="I37" s="4"/>
      <c r="K37" s="4"/>
      <c r="M37" s="4"/>
      <c r="O37" s="4"/>
      <c r="Q37" s="4"/>
      <c r="S37" s="4"/>
      <c r="U37" s="4"/>
      <c r="W37" s="4"/>
      <c r="Y37" s="5"/>
    </row>
    <row r="38" spans="1:25" ht="21.75" thickBot="1" x14ac:dyDescent="0.3">
      <c r="A38" s="3" t="s">
        <v>71</v>
      </c>
      <c r="C38" s="7">
        <f>SUM(C11:C37)</f>
        <v>20278472</v>
      </c>
      <c r="E38" s="7">
        <f>SUM(E11:E37)</f>
        <v>532720911546</v>
      </c>
      <c r="G38" s="7">
        <f>SUM(G11:G37)</f>
        <v>637951159420.33289</v>
      </c>
      <c r="I38" s="7">
        <f>SUM(I11:I37)</f>
        <v>6494545</v>
      </c>
      <c r="K38" s="7">
        <f>SUM(K11:K37)</f>
        <v>210367889255</v>
      </c>
      <c r="M38" s="7">
        <f>SUM(M11:M37)</f>
        <v>-4616957</v>
      </c>
      <c r="O38" s="7">
        <f>SUM(O11:O37)</f>
        <v>142596674257</v>
      </c>
      <c r="Q38" s="7">
        <f>SUM(Q11:Q37)</f>
        <v>22156060</v>
      </c>
      <c r="S38" s="7">
        <f>SUM(S11:S37)</f>
        <v>1061686</v>
      </c>
      <c r="U38" s="7">
        <f>SUM(U11:U37)</f>
        <v>632913484801</v>
      </c>
      <c r="W38" s="7">
        <f>SUM(W11:W37)</f>
        <v>682891738263.90454</v>
      </c>
      <c r="Y38" s="8">
        <f>SUM(Y11:Y37)</f>
        <v>0</v>
      </c>
    </row>
    <row r="39" spans="1:25" ht="19.5" thickTop="1" x14ac:dyDescent="0.25"/>
  </sheetData>
  <sortState ref="A11:Y21">
    <sortCondition descending="1" ref="W11:W21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7"/>
  <sheetViews>
    <sheetView rightToLeft="1" view="pageBreakPreview" zoomScale="85" zoomScaleNormal="100" zoomScaleSheetLayoutView="85" workbookViewId="0">
      <selection activeCell="G86" sqref="G86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1.285156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140625" style="2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0" x14ac:dyDescent="0.25">
      <c r="A4" s="33" t="str">
        <f>سهام!A4</f>
        <v>برای ماه منتهی به 1399/05/31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customFormat="1" ht="25.5" x14ac:dyDescent="0.25">
      <c r="A5" s="32" t="s">
        <v>91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22"/>
    </row>
    <row r="7" spans="1:17" ht="30" x14ac:dyDescent="0.25">
      <c r="A7" s="34" t="s">
        <v>1</v>
      </c>
      <c r="C7" s="35" t="s">
        <v>48</v>
      </c>
      <c r="D7" s="35" t="s">
        <v>48</v>
      </c>
      <c r="E7" s="35" t="s">
        <v>48</v>
      </c>
      <c r="F7" s="35" t="s">
        <v>48</v>
      </c>
      <c r="G7" s="35" t="s">
        <v>48</v>
      </c>
      <c r="H7" s="35" t="s">
        <v>48</v>
      </c>
      <c r="I7" s="35" t="s">
        <v>48</v>
      </c>
      <c r="K7" s="35" t="s">
        <v>49</v>
      </c>
      <c r="L7" s="35" t="s">
        <v>49</v>
      </c>
      <c r="M7" s="35" t="s">
        <v>49</v>
      </c>
      <c r="N7" s="35" t="s">
        <v>49</v>
      </c>
      <c r="O7" s="35" t="s">
        <v>49</v>
      </c>
      <c r="P7" s="35" t="s">
        <v>49</v>
      </c>
      <c r="Q7" s="35" t="s">
        <v>49</v>
      </c>
    </row>
    <row r="8" spans="1:17" ht="30" x14ac:dyDescent="0.25">
      <c r="A8" s="35" t="s">
        <v>1</v>
      </c>
      <c r="C8" s="35" t="s">
        <v>5</v>
      </c>
      <c r="D8" s="19"/>
      <c r="E8" s="35" t="s">
        <v>62</v>
      </c>
      <c r="F8" s="19"/>
      <c r="G8" s="35" t="s">
        <v>63</v>
      </c>
      <c r="H8" s="19"/>
      <c r="I8" s="49" t="s">
        <v>65</v>
      </c>
      <c r="K8" s="35" t="s">
        <v>5</v>
      </c>
      <c r="L8" s="19"/>
      <c r="M8" s="35" t="s">
        <v>62</v>
      </c>
      <c r="N8" s="19"/>
      <c r="O8" s="35" t="s">
        <v>63</v>
      </c>
      <c r="P8" s="19"/>
      <c r="Q8" s="49" t="s">
        <v>65</v>
      </c>
    </row>
    <row r="9" spans="1:17" ht="21" x14ac:dyDescent="0.25">
      <c r="A9" s="3" t="s">
        <v>195</v>
      </c>
      <c r="C9" s="4">
        <v>158056</v>
      </c>
      <c r="E9" s="4">
        <v>6019097460</v>
      </c>
      <c r="G9" s="4">
        <v>5408121016</v>
      </c>
      <c r="I9" s="4">
        <v>610976444</v>
      </c>
      <c r="K9" s="4">
        <v>347179</v>
      </c>
      <c r="M9" s="4">
        <v>12595956315</v>
      </c>
      <c r="O9" s="4">
        <v>11879245615</v>
      </c>
      <c r="Q9" s="4">
        <v>716710700</v>
      </c>
    </row>
    <row r="10" spans="1:17" ht="21" x14ac:dyDescent="0.25">
      <c r="A10" s="3" t="s">
        <v>217</v>
      </c>
      <c r="C10" s="4">
        <v>383000</v>
      </c>
      <c r="E10" s="4">
        <v>19723216315</v>
      </c>
      <c r="G10" s="4">
        <v>19980243581</v>
      </c>
      <c r="I10" s="4">
        <v>-257027266</v>
      </c>
      <c r="K10" s="4">
        <v>383000</v>
      </c>
      <c r="M10" s="4">
        <v>19723216315</v>
      </c>
      <c r="O10" s="4">
        <v>19980243581</v>
      </c>
      <c r="Q10" s="4">
        <v>-257027266</v>
      </c>
    </row>
    <row r="11" spans="1:17" ht="21" x14ac:dyDescent="0.25">
      <c r="A11" s="3" t="s">
        <v>141</v>
      </c>
      <c r="C11" s="4">
        <v>300000</v>
      </c>
      <c r="E11" s="4">
        <v>24363345061</v>
      </c>
      <c r="G11" s="4">
        <v>12474912385</v>
      </c>
      <c r="I11" s="4">
        <v>11888432676</v>
      </c>
      <c r="K11" s="4">
        <v>300000</v>
      </c>
      <c r="M11" s="4">
        <v>24363345061</v>
      </c>
      <c r="O11" s="4">
        <v>12474912385</v>
      </c>
      <c r="Q11" s="4">
        <v>11888432676</v>
      </c>
    </row>
    <row r="12" spans="1:17" ht="21" x14ac:dyDescent="0.25">
      <c r="A12" s="3" t="s">
        <v>202</v>
      </c>
      <c r="C12" s="4">
        <v>275901</v>
      </c>
      <c r="E12" s="4">
        <v>28947760628</v>
      </c>
      <c r="G12" s="4">
        <v>27835524486</v>
      </c>
      <c r="I12" s="4">
        <v>1112236142</v>
      </c>
      <c r="K12" s="4">
        <v>700000</v>
      </c>
      <c r="M12" s="4">
        <v>67698085282</v>
      </c>
      <c r="O12" s="4">
        <v>70622676736</v>
      </c>
      <c r="Q12" s="4">
        <v>-2924591454</v>
      </c>
    </row>
    <row r="13" spans="1:17" ht="21" x14ac:dyDescent="0.25">
      <c r="A13" s="3" t="s">
        <v>147</v>
      </c>
      <c r="C13" s="4">
        <v>3500000</v>
      </c>
      <c r="E13" s="4">
        <v>63543254793</v>
      </c>
      <c r="G13" s="4">
        <v>44476514540</v>
      </c>
      <c r="I13" s="4">
        <v>19066740253</v>
      </c>
      <c r="K13" s="4">
        <v>3500000</v>
      </c>
      <c r="M13" s="4">
        <v>63543254793</v>
      </c>
      <c r="O13" s="4">
        <v>44476514540</v>
      </c>
      <c r="Q13" s="4">
        <v>19066740253</v>
      </c>
    </row>
    <row r="14" spans="1:17" ht="21" x14ac:dyDescent="0.25">
      <c r="A14" s="3" t="s">
        <v>164</v>
      </c>
      <c r="C14" s="4">
        <v>0</v>
      </c>
      <c r="E14" s="4">
        <v>0</v>
      </c>
      <c r="G14" s="4">
        <v>0</v>
      </c>
      <c r="I14" s="4">
        <v>0</v>
      </c>
      <c r="K14" s="4">
        <v>70000</v>
      </c>
      <c r="M14" s="4">
        <v>5612188608</v>
      </c>
      <c r="O14" s="4">
        <v>4983141130</v>
      </c>
      <c r="Q14" s="4">
        <v>629047478</v>
      </c>
    </row>
    <row r="15" spans="1:17" ht="21" x14ac:dyDescent="0.25">
      <c r="A15" s="3" t="s">
        <v>145</v>
      </c>
      <c r="C15" s="4">
        <v>0</v>
      </c>
      <c r="E15" s="4">
        <v>0</v>
      </c>
      <c r="G15" s="4">
        <v>0</v>
      </c>
      <c r="I15" s="4">
        <v>0</v>
      </c>
      <c r="K15" s="4">
        <v>2060000</v>
      </c>
      <c r="M15" s="4">
        <v>41876151971</v>
      </c>
      <c r="O15" s="4">
        <v>18278785287</v>
      </c>
      <c r="Q15" s="4">
        <v>23597366684</v>
      </c>
    </row>
    <row r="16" spans="1:17" ht="21" x14ac:dyDescent="0.25">
      <c r="A16" s="3" t="s">
        <v>119</v>
      </c>
      <c r="C16" s="4">
        <v>0</v>
      </c>
      <c r="E16" s="4">
        <v>0</v>
      </c>
      <c r="G16" s="4">
        <v>0</v>
      </c>
      <c r="I16" s="4">
        <v>0</v>
      </c>
      <c r="K16" s="4">
        <v>800000</v>
      </c>
      <c r="M16" s="4">
        <v>14045353149</v>
      </c>
      <c r="O16" s="4">
        <v>9784432655</v>
      </c>
      <c r="Q16" s="4">
        <v>4260920494</v>
      </c>
    </row>
    <row r="17" spans="1:17" ht="21" x14ac:dyDescent="0.25">
      <c r="A17" s="3" t="s">
        <v>105</v>
      </c>
      <c r="C17" s="4">
        <v>0</v>
      </c>
      <c r="E17" s="4">
        <v>0</v>
      </c>
      <c r="G17" s="4">
        <v>0</v>
      </c>
      <c r="I17" s="4">
        <v>0</v>
      </c>
      <c r="K17" s="4">
        <v>16200000</v>
      </c>
      <c r="M17" s="4">
        <v>17425547248</v>
      </c>
      <c r="O17" s="4">
        <v>13581525888</v>
      </c>
      <c r="Q17" s="4">
        <v>3844021360</v>
      </c>
    </row>
    <row r="18" spans="1:17" ht="21" x14ac:dyDescent="0.25">
      <c r="A18" s="3" t="s">
        <v>132</v>
      </c>
      <c r="C18" s="4">
        <v>0</v>
      </c>
      <c r="E18" s="4">
        <v>0</v>
      </c>
      <c r="G18" s="4">
        <v>0</v>
      </c>
      <c r="I18" s="4">
        <v>0</v>
      </c>
      <c r="K18" s="4">
        <v>1000000</v>
      </c>
      <c r="M18" s="4">
        <v>23742895364</v>
      </c>
      <c r="O18" s="4">
        <v>12715586680</v>
      </c>
      <c r="Q18" s="4">
        <v>11027308684</v>
      </c>
    </row>
    <row r="19" spans="1:17" ht="21" x14ac:dyDescent="0.25">
      <c r="A19" s="3" t="s">
        <v>165</v>
      </c>
      <c r="C19" s="4">
        <v>0</v>
      </c>
      <c r="E19" s="4">
        <v>0</v>
      </c>
      <c r="G19" s="4">
        <v>0</v>
      </c>
      <c r="I19" s="4">
        <v>0</v>
      </c>
      <c r="K19" s="4">
        <v>400000</v>
      </c>
      <c r="M19" s="4">
        <v>10611911350</v>
      </c>
      <c r="O19" s="4">
        <v>5955314613</v>
      </c>
      <c r="Q19" s="4">
        <v>4656596737</v>
      </c>
    </row>
    <row r="20" spans="1:17" ht="21" x14ac:dyDescent="0.25">
      <c r="A20" s="3" t="s">
        <v>151</v>
      </c>
      <c r="C20" s="4">
        <v>0</v>
      </c>
      <c r="E20" s="4">
        <v>0</v>
      </c>
      <c r="G20" s="4">
        <v>0</v>
      </c>
      <c r="I20" s="4">
        <v>0</v>
      </c>
      <c r="K20" s="4">
        <v>2000000</v>
      </c>
      <c r="M20" s="4">
        <v>13255185856</v>
      </c>
      <c r="O20" s="4">
        <v>13685563261</v>
      </c>
      <c r="Q20" s="4">
        <v>-430377405</v>
      </c>
    </row>
    <row r="21" spans="1:17" ht="21" x14ac:dyDescent="0.25">
      <c r="A21" s="3" t="s">
        <v>166</v>
      </c>
      <c r="C21" s="4">
        <v>0</v>
      </c>
      <c r="E21" s="4">
        <v>0</v>
      </c>
      <c r="G21" s="4">
        <v>0</v>
      </c>
      <c r="I21" s="4">
        <v>0</v>
      </c>
      <c r="K21" s="4">
        <v>309859</v>
      </c>
      <c r="M21" s="4">
        <v>30815850586</v>
      </c>
      <c r="O21" s="4">
        <v>23776240456</v>
      </c>
      <c r="Q21" s="4">
        <v>7039610130</v>
      </c>
    </row>
    <row r="22" spans="1:17" ht="21" x14ac:dyDescent="0.25">
      <c r="A22" s="3" t="s">
        <v>230</v>
      </c>
      <c r="C22" s="4">
        <v>0</v>
      </c>
      <c r="E22" s="4">
        <v>0</v>
      </c>
      <c r="G22" s="4">
        <v>0</v>
      </c>
      <c r="I22" s="4">
        <v>0</v>
      </c>
      <c r="K22" s="4">
        <v>1500000</v>
      </c>
      <c r="M22" s="4">
        <v>55066284732</v>
      </c>
      <c r="O22" s="4">
        <v>62531485958</v>
      </c>
      <c r="Q22" s="4">
        <v>-7465201226</v>
      </c>
    </row>
    <row r="23" spans="1:17" ht="21" x14ac:dyDescent="0.25">
      <c r="A23" s="3" t="s">
        <v>121</v>
      </c>
      <c r="C23" s="4">
        <v>0</v>
      </c>
      <c r="E23" s="4">
        <v>0</v>
      </c>
      <c r="G23" s="4">
        <v>0</v>
      </c>
      <c r="I23" s="4">
        <v>0</v>
      </c>
      <c r="K23" s="4">
        <v>700000</v>
      </c>
      <c r="M23" s="4">
        <v>8421383170</v>
      </c>
      <c r="O23" s="4">
        <v>6060993085</v>
      </c>
      <c r="Q23" s="4">
        <v>2360390085</v>
      </c>
    </row>
    <row r="24" spans="1:17" ht="21" x14ac:dyDescent="0.25">
      <c r="A24" s="3" t="s">
        <v>125</v>
      </c>
      <c r="C24" s="4">
        <v>0</v>
      </c>
      <c r="E24" s="4">
        <v>0</v>
      </c>
      <c r="G24" s="4">
        <v>0</v>
      </c>
      <c r="I24" s="4">
        <v>0</v>
      </c>
      <c r="K24" s="4">
        <v>500000</v>
      </c>
      <c r="M24" s="4">
        <v>22188957828</v>
      </c>
      <c r="O24" s="4">
        <v>17053095250</v>
      </c>
      <c r="Q24" s="4">
        <v>5135862578</v>
      </c>
    </row>
    <row r="25" spans="1:17" ht="21" x14ac:dyDescent="0.25">
      <c r="A25" s="3" t="s">
        <v>168</v>
      </c>
      <c r="C25" s="4">
        <v>0</v>
      </c>
      <c r="E25" s="4">
        <v>0</v>
      </c>
      <c r="G25" s="4">
        <v>0</v>
      </c>
      <c r="I25" s="4">
        <v>0</v>
      </c>
      <c r="K25" s="4">
        <v>300000</v>
      </c>
      <c r="M25" s="4">
        <v>6334120457</v>
      </c>
      <c r="O25" s="4">
        <v>5507417131</v>
      </c>
      <c r="Q25" s="4">
        <v>826703326</v>
      </c>
    </row>
    <row r="26" spans="1:17" ht="21" x14ac:dyDescent="0.25">
      <c r="A26" s="3" t="s">
        <v>130</v>
      </c>
      <c r="C26" s="4">
        <v>0</v>
      </c>
      <c r="E26" s="4">
        <v>0</v>
      </c>
      <c r="G26" s="4">
        <v>0</v>
      </c>
      <c r="I26" s="4">
        <v>0</v>
      </c>
      <c r="K26" s="4">
        <v>17800000</v>
      </c>
      <c r="M26" s="4">
        <v>42344829710</v>
      </c>
      <c r="O26" s="4">
        <v>31774919023</v>
      </c>
      <c r="Q26" s="4">
        <v>10569910687</v>
      </c>
    </row>
    <row r="27" spans="1:17" ht="21" x14ac:dyDescent="0.25">
      <c r="A27" s="3" t="s">
        <v>149</v>
      </c>
      <c r="C27" s="4">
        <v>0</v>
      </c>
      <c r="E27" s="4">
        <v>0</v>
      </c>
      <c r="G27" s="4">
        <v>0</v>
      </c>
      <c r="I27" s="4">
        <v>0</v>
      </c>
      <c r="K27" s="4">
        <v>1000000</v>
      </c>
      <c r="M27" s="4">
        <v>11935295917</v>
      </c>
      <c r="O27" s="4">
        <v>12340423758</v>
      </c>
      <c r="Q27" s="4">
        <v>-405127841</v>
      </c>
    </row>
    <row r="28" spans="1:17" ht="21" x14ac:dyDescent="0.25">
      <c r="A28" s="3" t="s">
        <v>107</v>
      </c>
      <c r="C28" s="4">
        <v>0</v>
      </c>
      <c r="E28" s="4">
        <v>0</v>
      </c>
      <c r="G28" s="4">
        <v>0</v>
      </c>
      <c r="I28" s="4">
        <v>0</v>
      </c>
      <c r="K28" s="4">
        <v>270</v>
      </c>
      <c r="M28" s="4">
        <v>1910072610</v>
      </c>
      <c r="O28" s="4">
        <v>1696164180</v>
      </c>
      <c r="Q28" s="4">
        <v>213908430</v>
      </c>
    </row>
    <row r="29" spans="1:17" ht="21" x14ac:dyDescent="0.25">
      <c r="A29" s="3" t="s">
        <v>231</v>
      </c>
      <c r="C29" s="4">
        <v>0</v>
      </c>
      <c r="E29" s="4">
        <v>0</v>
      </c>
      <c r="G29" s="4">
        <v>0</v>
      </c>
      <c r="I29" s="4">
        <v>0</v>
      </c>
      <c r="K29" s="4">
        <v>4000000</v>
      </c>
      <c r="M29" s="4">
        <v>63828061771</v>
      </c>
      <c r="O29" s="4">
        <v>53033348345</v>
      </c>
      <c r="Q29" s="4">
        <v>10794713426</v>
      </c>
    </row>
    <row r="30" spans="1:17" ht="21" x14ac:dyDescent="0.25">
      <c r="A30" s="3" t="s">
        <v>123</v>
      </c>
      <c r="C30" s="4">
        <v>0</v>
      </c>
      <c r="E30" s="4">
        <v>0</v>
      </c>
      <c r="G30" s="4">
        <v>0</v>
      </c>
      <c r="I30" s="4">
        <v>0</v>
      </c>
      <c r="K30" s="4">
        <v>2000000</v>
      </c>
      <c r="M30" s="4">
        <v>14465307150</v>
      </c>
      <c r="O30" s="4">
        <v>8223036000</v>
      </c>
      <c r="Q30" s="4">
        <v>6242271150</v>
      </c>
    </row>
    <row r="31" spans="1:17" ht="21" x14ac:dyDescent="0.25">
      <c r="A31" s="3" t="s">
        <v>115</v>
      </c>
      <c r="C31" s="4">
        <v>0</v>
      </c>
      <c r="E31" s="4">
        <v>0</v>
      </c>
      <c r="G31" s="4">
        <v>0</v>
      </c>
      <c r="I31" s="4">
        <v>0</v>
      </c>
      <c r="K31" s="4">
        <v>600000</v>
      </c>
      <c r="M31" s="4">
        <v>18780182725</v>
      </c>
      <c r="O31" s="4">
        <v>16727735769</v>
      </c>
      <c r="Q31" s="4">
        <v>2052446956</v>
      </c>
    </row>
    <row r="32" spans="1:17" ht="21" x14ac:dyDescent="0.25">
      <c r="A32" s="3" t="s">
        <v>139</v>
      </c>
      <c r="C32" s="4">
        <v>0</v>
      </c>
      <c r="E32" s="4">
        <v>0</v>
      </c>
      <c r="G32" s="4">
        <v>0</v>
      </c>
      <c r="I32" s="4">
        <v>0</v>
      </c>
      <c r="K32" s="4">
        <v>100000</v>
      </c>
      <c r="M32" s="4">
        <v>2047883262</v>
      </c>
      <c r="O32" s="4">
        <v>2234590567</v>
      </c>
      <c r="Q32" s="4">
        <v>-186707305</v>
      </c>
    </row>
    <row r="33" spans="1:17" ht="21" x14ac:dyDescent="0.25">
      <c r="A33" s="3" t="s">
        <v>131</v>
      </c>
      <c r="C33" s="4">
        <v>0</v>
      </c>
      <c r="E33" s="4">
        <v>0</v>
      </c>
      <c r="G33" s="4">
        <v>0</v>
      </c>
      <c r="I33" s="4">
        <v>0</v>
      </c>
      <c r="K33" s="4">
        <v>2190000</v>
      </c>
      <c r="M33" s="4">
        <v>51181027121</v>
      </c>
      <c r="O33" s="4">
        <v>36746018383</v>
      </c>
      <c r="Q33" s="4">
        <v>14435008738</v>
      </c>
    </row>
    <row r="34" spans="1:17" ht="21" x14ac:dyDescent="0.25">
      <c r="A34" s="3" t="s">
        <v>134</v>
      </c>
      <c r="C34" s="4">
        <v>0</v>
      </c>
      <c r="E34" s="4">
        <v>0</v>
      </c>
      <c r="G34" s="4">
        <v>0</v>
      </c>
      <c r="I34" s="4">
        <v>0</v>
      </c>
      <c r="K34" s="4">
        <v>230000</v>
      </c>
      <c r="M34" s="4">
        <v>17724224533</v>
      </c>
      <c r="O34" s="4">
        <v>14453921290</v>
      </c>
      <c r="Q34" s="4">
        <v>3270303243</v>
      </c>
    </row>
    <row r="35" spans="1:17" ht="21" x14ac:dyDescent="0.25">
      <c r="A35" s="3" t="s">
        <v>118</v>
      </c>
      <c r="C35" s="4">
        <v>0</v>
      </c>
      <c r="E35" s="4">
        <v>0</v>
      </c>
      <c r="G35" s="4">
        <v>0</v>
      </c>
      <c r="I35" s="4">
        <v>0</v>
      </c>
      <c r="K35" s="4">
        <v>600000</v>
      </c>
      <c r="M35" s="4">
        <v>12293257416</v>
      </c>
      <c r="O35" s="4">
        <v>8854023300</v>
      </c>
      <c r="Q35" s="4">
        <v>3439234116</v>
      </c>
    </row>
    <row r="36" spans="1:17" ht="21" x14ac:dyDescent="0.25">
      <c r="A36" s="3" t="s">
        <v>114</v>
      </c>
      <c r="C36" s="4">
        <v>0</v>
      </c>
      <c r="E36" s="4">
        <v>0</v>
      </c>
      <c r="G36" s="4">
        <v>0</v>
      </c>
      <c r="I36" s="4">
        <v>0</v>
      </c>
      <c r="K36" s="4">
        <v>2800000</v>
      </c>
      <c r="M36" s="4">
        <v>35677199470</v>
      </c>
      <c r="O36" s="4">
        <v>32350716943</v>
      </c>
      <c r="Q36" s="4">
        <v>3326482527</v>
      </c>
    </row>
    <row r="37" spans="1:17" ht="21" x14ac:dyDescent="0.25">
      <c r="A37" s="3" t="s">
        <v>176</v>
      </c>
      <c r="C37" s="4">
        <v>0</v>
      </c>
      <c r="E37" s="4">
        <v>0</v>
      </c>
      <c r="G37" s="4">
        <v>0</v>
      </c>
      <c r="I37" s="4">
        <v>0</v>
      </c>
      <c r="K37" s="4">
        <v>76000</v>
      </c>
      <c r="M37" s="4">
        <v>5455184914</v>
      </c>
      <c r="O37" s="4">
        <v>4986934355</v>
      </c>
      <c r="Q37" s="4">
        <v>468250559</v>
      </c>
    </row>
    <row r="38" spans="1:17" ht="21" x14ac:dyDescent="0.25">
      <c r="A38" s="3" t="s">
        <v>177</v>
      </c>
      <c r="C38" s="4">
        <v>0</v>
      </c>
      <c r="E38" s="4">
        <v>0</v>
      </c>
      <c r="G38" s="4">
        <v>0</v>
      </c>
      <c r="I38" s="4">
        <v>0</v>
      </c>
      <c r="K38" s="4">
        <v>1000000</v>
      </c>
      <c r="M38" s="4">
        <v>9727637117</v>
      </c>
      <c r="O38" s="4">
        <v>4841360163</v>
      </c>
      <c r="Q38" s="4">
        <v>4886276954</v>
      </c>
    </row>
    <row r="39" spans="1:17" ht="21" x14ac:dyDescent="0.25">
      <c r="A39" s="3" t="s">
        <v>138</v>
      </c>
      <c r="C39" s="4">
        <v>0</v>
      </c>
      <c r="E39" s="4">
        <v>0</v>
      </c>
      <c r="G39" s="4">
        <v>0</v>
      </c>
      <c r="I39" s="4">
        <v>0</v>
      </c>
      <c r="K39" s="4">
        <v>153000</v>
      </c>
      <c r="M39" s="4">
        <v>5992333218</v>
      </c>
      <c r="O39" s="4">
        <v>4999685973</v>
      </c>
      <c r="Q39" s="4">
        <v>992647245</v>
      </c>
    </row>
    <row r="40" spans="1:17" ht="21" x14ac:dyDescent="0.25">
      <c r="A40" s="3" t="s">
        <v>113</v>
      </c>
      <c r="C40" s="4">
        <v>0</v>
      </c>
      <c r="E40" s="4">
        <v>0</v>
      </c>
      <c r="G40" s="4">
        <v>0</v>
      </c>
      <c r="I40" s="4">
        <v>0</v>
      </c>
      <c r="K40" s="4">
        <v>10400000</v>
      </c>
      <c r="M40" s="4">
        <v>43950001189</v>
      </c>
      <c r="O40" s="4">
        <v>22623289676</v>
      </c>
      <c r="Q40" s="4">
        <v>21326711513</v>
      </c>
    </row>
    <row r="41" spans="1:17" ht="21" x14ac:dyDescent="0.25">
      <c r="A41" s="3" t="s">
        <v>173</v>
      </c>
      <c r="C41" s="4">
        <v>0</v>
      </c>
      <c r="E41" s="4">
        <v>0</v>
      </c>
      <c r="G41" s="4">
        <v>0</v>
      </c>
      <c r="I41" s="4">
        <v>0</v>
      </c>
      <c r="K41" s="4">
        <v>1000000</v>
      </c>
      <c r="M41" s="4">
        <v>9344690520</v>
      </c>
      <c r="O41" s="4">
        <v>10231751349</v>
      </c>
      <c r="Q41" s="4">
        <v>-887060829</v>
      </c>
    </row>
    <row r="42" spans="1:17" ht="21" x14ac:dyDescent="0.25">
      <c r="A42" s="3" t="s">
        <v>128</v>
      </c>
      <c r="C42" s="4">
        <v>0</v>
      </c>
      <c r="E42" s="4">
        <v>0</v>
      </c>
      <c r="G42" s="4">
        <v>0</v>
      </c>
      <c r="I42" s="4">
        <v>0</v>
      </c>
      <c r="K42" s="4">
        <v>750000</v>
      </c>
      <c r="M42" s="4">
        <v>17014051557</v>
      </c>
      <c r="O42" s="4">
        <v>10803875062</v>
      </c>
      <c r="Q42" s="4">
        <v>6210176495</v>
      </c>
    </row>
    <row r="43" spans="1:17" ht="21" x14ac:dyDescent="0.25">
      <c r="A43" s="3" t="s">
        <v>137</v>
      </c>
      <c r="C43" s="4">
        <v>0</v>
      </c>
      <c r="E43" s="4">
        <v>0</v>
      </c>
      <c r="G43" s="4">
        <v>0</v>
      </c>
      <c r="I43" s="4">
        <v>0</v>
      </c>
      <c r="K43" s="4">
        <v>950000</v>
      </c>
      <c r="M43" s="4">
        <v>38728153205</v>
      </c>
      <c r="O43" s="4">
        <v>35081097196</v>
      </c>
      <c r="Q43" s="4">
        <v>3647056009</v>
      </c>
    </row>
    <row r="44" spans="1:17" ht="21" x14ac:dyDescent="0.25">
      <c r="A44" s="3" t="s">
        <v>108</v>
      </c>
      <c r="C44" s="4">
        <v>0</v>
      </c>
      <c r="E44" s="4">
        <v>0</v>
      </c>
      <c r="G44" s="4">
        <v>0</v>
      </c>
      <c r="I44" s="4">
        <v>0</v>
      </c>
      <c r="K44" s="4">
        <v>1225000</v>
      </c>
      <c r="M44" s="4">
        <v>58289863102</v>
      </c>
      <c r="O44" s="4">
        <v>40644572029</v>
      </c>
      <c r="Q44" s="4">
        <v>17645291073</v>
      </c>
    </row>
    <row r="45" spans="1:17" ht="21" x14ac:dyDescent="0.25">
      <c r="A45" s="3" t="s">
        <v>117</v>
      </c>
      <c r="C45" s="4">
        <v>0</v>
      </c>
      <c r="E45" s="4">
        <v>0</v>
      </c>
      <c r="G45" s="4">
        <v>0</v>
      </c>
      <c r="I45" s="4">
        <v>0</v>
      </c>
      <c r="K45" s="4">
        <v>300000</v>
      </c>
      <c r="M45" s="4">
        <v>17483529074</v>
      </c>
      <c r="O45" s="4">
        <v>13129526700</v>
      </c>
      <c r="Q45" s="4">
        <v>4354002374</v>
      </c>
    </row>
    <row r="46" spans="1:17" ht="21" x14ac:dyDescent="0.25">
      <c r="A46" s="3" t="s">
        <v>174</v>
      </c>
      <c r="C46" s="4">
        <v>0</v>
      </c>
      <c r="E46" s="4">
        <v>0</v>
      </c>
      <c r="G46" s="4">
        <v>0</v>
      </c>
      <c r="I46" s="4">
        <v>0</v>
      </c>
      <c r="K46" s="4">
        <v>300000</v>
      </c>
      <c r="M46" s="4">
        <v>1962489230</v>
      </c>
      <c r="O46" s="4">
        <v>1929922199</v>
      </c>
      <c r="Q46" s="4">
        <v>32567031</v>
      </c>
    </row>
    <row r="47" spans="1:17" ht="21" x14ac:dyDescent="0.25">
      <c r="A47" s="3" t="s">
        <v>127</v>
      </c>
      <c r="C47" s="4">
        <v>0</v>
      </c>
      <c r="E47" s="4">
        <v>0</v>
      </c>
      <c r="G47" s="4">
        <v>0</v>
      </c>
      <c r="I47" s="4">
        <v>0</v>
      </c>
      <c r="K47" s="4">
        <v>210076</v>
      </c>
      <c r="M47" s="4">
        <v>7552447404</v>
      </c>
      <c r="O47" s="4">
        <v>7272858482</v>
      </c>
      <c r="Q47" s="4">
        <v>279588922</v>
      </c>
    </row>
    <row r="48" spans="1:17" ht="21" x14ac:dyDescent="0.25">
      <c r="A48" s="3" t="s">
        <v>175</v>
      </c>
      <c r="C48" s="4">
        <v>0</v>
      </c>
      <c r="E48" s="4">
        <v>0</v>
      </c>
      <c r="G48" s="4">
        <v>0</v>
      </c>
      <c r="I48" s="4">
        <v>0</v>
      </c>
      <c r="K48" s="4">
        <v>296000</v>
      </c>
      <c r="M48" s="4">
        <v>14276942090</v>
      </c>
      <c r="O48" s="4">
        <v>12660963529</v>
      </c>
      <c r="Q48" s="4">
        <v>1615978561</v>
      </c>
    </row>
    <row r="49" spans="1:17" ht="21" x14ac:dyDescent="0.25">
      <c r="A49" s="3" t="s">
        <v>169</v>
      </c>
      <c r="C49" s="4">
        <v>0</v>
      </c>
      <c r="E49" s="4">
        <v>0</v>
      </c>
      <c r="G49" s="4">
        <v>0</v>
      </c>
      <c r="I49" s="4">
        <v>0</v>
      </c>
      <c r="K49" s="4">
        <v>800000</v>
      </c>
      <c r="M49" s="4">
        <v>9393148853</v>
      </c>
      <c r="O49" s="4">
        <v>4833523928</v>
      </c>
      <c r="Q49" s="4">
        <v>4559624925</v>
      </c>
    </row>
    <row r="50" spans="1:17" ht="21" x14ac:dyDescent="0.25">
      <c r="A50" s="3" t="s">
        <v>170</v>
      </c>
      <c r="C50" s="4">
        <v>0</v>
      </c>
      <c r="E50" s="4">
        <v>0</v>
      </c>
      <c r="G50" s="4">
        <v>0</v>
      </c>
      <c r="I50" s="4">
        <v>0</v>
      </c>
      <c r="K50" s="4">
        <v>260000</v>
      </c>
      <c r="M50" s="4">
        <v>4413200676</v>
      </c>
      <c r="O50" s="4">
        <v>4759180590</v>
      </c>
      <c r="Q50" s="4">
        <v>-345979914</v>
      </c>
    </row>
    <row r="51" spans="1:17" ht="21" x14ac:dyDescent="0.25">
      <c r="A51" s="3" t="s">
        <v>116</v>
      </c>
      <c r="C51" s="4">
        <v>0</v>
      </c>
      <c r="E51" s="4">
        <v>0</v>
      </c>
      <c r="G51" s="4">
        <v>0</v>
      </c>
      <c r="I51" s="4">
        <v>0</v>
      </c>
      <c r="K51" s="4">
        <v>500000</v>
      </c>
      <c r="M51" s="4">
        <v>13486785513</v>
      </c>
      <c r="O51" s="4">
        <v>13107628904</v>
      </c>
      <c r="Q51" s="4">
        <v>379156609</v>
      </c>
    </row>
    <row r="52" spans="1:17" ht="21" x14ac:dyDescent="0.25">
      <c r="A52" s="3" t="s">
        <v>232</v>
      </c>
      <c r="C52" s="4">
        <v>0</v>
      </c>
      <c r="E52" s="4">
        <v>0</v>
      </c>
      <c r="G52" s="4">
        <v>0</v>
      </c>
      <c r="I52" s="4">
        <v>0</v>
      </c>
      <c r="K52" s="4">
        <v>1000000</v>
      </c>
      <c r="M52" s="4">
        <v>61578118756</v>
      </c>
      <c r="O52" s="4">
        <v>50660066991</v>
      </c>
      <c r="Q52" s="4">
        <v>10918051765</v>
      </c>
    </row>
    <row r="53" spans="1:17" ht="21" x14ac:dyDescent="0.25">
      <c r="A53" s="3" t="s">
        <v>126</v>
      </c>
      <c r="C53" s="4">
        <v>0</v>
      </c>
      <c r="E53" s="4">
        <v>0</v>
      </c>
      <c r="G53" s="4">
        <v>0</v>
      </c>
      <c r="I53" s="4">
        <v>0</v>
      </c>
      <c r="K53" s="4">
        <v>1400000</v>
      </c>
      <c r="M53" s="4">
        <v>19840255597</v>
      </c>
      <c r="O53" s="4">
        <v>8748021394</v>
      </c>
      <c r="Q53" s="4">
        <v>11092234203</v>
      </c>
    </row>
    <row r="54" spans="1:17" ht="21" x14ac:dyDescent="0.25">
      <c r="A54" s="3" t="s">
        <v>124</v>
      </c>
      <c r="C54" s="4">
        <v>0</v>
      </c>
      <c r="E54" s="4">
        <v>0</v>
      </c>
      <c r="G54" s="4">
        <v>0</v>
      </c>
      <c r="I54" s="4">
        <v>0</v>
      </c>
      <c r="K54" s="4">
        <v>300000</v>
      </c>
      <c r="M54" s="4">
        <v>16594054280</v>
      </c>
      <c r="O54" s="4">
        <v>11896665450</v>
      </c>
      <c r="Q54" s="4">
        <v>4697388830</v>
      </c>
    </row>
    <row r="55" spans="1:17" ht="21" x14ac:dyDescent="0.25">
      <c r="A55" s="3" t="s">
        <v>171</v>
      </c>
      <c r="C55" s="4">
        <v>0</v>
      </c>
      <c r="E55" s="4">
        <v>0</v>
      </c>
      <c r="G55" s="4">
        <v>0</v>
      </c>
      <c r="I55" s="4">
        <v>0</v>
      </c>
      <c r="K55" s="4">
        <v>70000</v>
      </c>
      <c r="M55" s="4">
        <v>6684906385</v>
      </c>
      <c r="O55" s="4">
        <v>5693843214</v>
      </c>
      <c r="Q55" s="4">
        <v>991063171</v>
      </c>
    </row>
    <row r="56" spans="1:17" ht="21" x14ac:dyDescent="0.25">
      <c r="A56" s="3" t="s">
        <v>233</v>
      </c>
      <c r="C56" s="4">
        <v>0</v>
      </c>
      <c r="E56" s="4">
        <v>0</v>
      </c>
      <c r="G56" s="4">
        <v>0</v>
      </c>
      <c r="I56" s="4">
        <v>0</v>
      </c>
      <c r="K56" s="4">
        <v>400000</v>
      </c>
      <c r="M56" s="4">
        <v>4775144447</v>
      </c>
      <c r="O56" s="4">
        <v>4532268207</v>
      </c>
      <c r="Q56" s="4">
        <v>242876240</v>
      </c>
    </row>
    <row r="57" spans="1:17" ht="21" x14ac:dyDescent="0.25">
      <c r="A57" s="3" t="s">
        <v>234</v>
      </c>
      <c r="C57" s="4">
        <v>0</v>
      </c>
      <c r="E57" s="4">
        <v>0</v>
      </c>
      <c r="G57" s="4">
        <v>0</v>
      </c>
      <c r="I57" s="4">
        <v>0</v>
      </c>
      <c r="K57" s="4">
        <v>2000000</v>
      </c>
      <c r="M57" s="4">
        <v>26367583339</v>
      </c>
      <c r="O57" s="4">
        <v>28589724085</v>
      </c>
      <c r="Q57" s="4">
        <v>-2222140746</v>
      </c>
    </row>
    <row r="58" spans="1:17" ht="21" x14ac:dyDescent="0.25">
      <c r="A58" s="3" t="s">
        <v>155</v>
      </c>
      <c r="C58" s="4">
        <v>0</v>
      </c>
      <c r="E58" s="4">
        <v>0</v>
      </c>
      <c r="G58" s="4">
        <v>0</v>
      </c>
      <c r="I58" s="4">
        <v>0</v>
      </c>
      <c r="K58" s="4">
        <v>400000</v>
      </c>
      <c r="M58" s="4">
        <v>27546727457</v>
      </c>
      <c r="O58" s="4">
        <v>21664603258</v>
      </c>
      <c r="Q58" s="4">
        <v>5882124199</v>
      </c>
    </row>
    <row r="59" spans="1:17" ht="21" x14ac:dyDescent="0.25">
      <c r="A59" s="3" t="s">
        <v>102</v>
      </c>
      <c r="C59" s="4">
        <v>0</v>
      </c>
      <c r="E59" s="4">
        <v>0</v>
      </c>
      <c r="G59" s="4">
        <v>0</v>
      </c>
      <c r="I59" s="4">
        <v>0</v>
      </c>
      <c r="K59" s="4">
        <v>230000</v>
      </c>
      <c r="M59" s="4">
        <v>17604682002</v>
      </c>
      <c r="O59" s="4">
        <v>13458190675</v>
      </c>
      <c r="Q59" s="4">
        <v>4146491327</v>
      </c>
    </row>
    <row r="60" spans="1:17" ht="21" x14ac:dyDescent="0.25">
      <c r="A60" s="3" t="s">
        <v>172</v>
      </c>
      <c r="C60" s="4">
        <v>0</v>
      </c>
      <c r="E60" s="4">
        <v>0</v>
      </c>
      <c r="G60" s="4">
        <v>0</v>
      </c>
      <c r="I60" s="4">
        <v>0</v>
      </c>
      <c r="K60" s="4">
        <v>239042</v>
      </c>
      <c r="M60" s="4">
        <v>3695082420</v>
      </c>
      <c r="O60" s="4">
        <v>2065299930</v>
      </c>
      <c r="Q60" s="4">
        <v>1629782490</v>
      </c>
    </row>
    <row r="61" spans="1:17" ht="21" x14ac:dyDescent="0.25">
      <c r="A61" s="3" t="s">
        <v>144</v>
      </c>
      <c r="C61" s="4">
        <v>0</v>
      </c>
      <c r="E61" s="4">
        <v>0</v>
      </c>
      <c r="G61" s="4">
        <v>0</v>
      </c>
      <c r="I61" s="4">
        <v>0</v>
      </c>
      <c r="K61" s="4">
        <v>100000</v>
      </c>
      <c r="M61" s="4">
        <v>1462809211</v>
      </c>
      <c r="O61" s="4">
        <v>1156599628</v>
      </c>
      <c r="Q61" s="4">
        <v>306209583</v>
      </c>
    </row>
    <row r="62" spans="1:17" ht="21" x14ac:dyDescent="0.25">
      <c r="A62" s="3" t="s">
        <v>235</v>
      </c>
      <c r="C62" s="4">
        <v>0</v>
      </c>
      <c r="E62" s="4">
        <v>0</v>
      </c>
      <c r="G62" s="4">
        <v>0</v>
      </c>
      <c r="I62" s="4">
        <v>0</v>
      </c>
      <c r="K62" s="4">
        <v>1000000</v>
      </c>
      <c r="M62" s="4">
        <v>48181441858</v>
      </c>
      <c r="O62" s="4">
        <v>42381405879</v>
      </c>
      <c r="Q62" s="4">
        <v>5800035979</v>
      </c>
    </row>
    <row r="63" spans="1:17" ht="21" x14ac:dyDescent="0.25">
      <c r="A63" s="3" t="s">
        <v>140</v>
      </c>
      <c r="C63" s="4">
        <v>0</v>
      </c>
      <c r="E63" s="4">
        <v>0</v>
      </c>
      <c r="G63" s="4">
        <v>0</v>
      </c>
      <c r="I63" s="4">
        <v>0</v>
      </c>
      <c r="K63" s="4">
        <v>1000000</v>
      </c>
      <c r="M63" s="4">
        <v>10655149404</v>
      </c>
      <c r="O63" s="4">
        <v>11261849352</v>
      </c>
      <c r="Q63" s="4">
        <v>-606699948</v>
      </c>
    </row>
    <row r="64" spans="1:17" ht="21" x14ac:dyDescent="0.25">
      <c r="A64" s="3" t="s">
        <v>136</v>
      </c>
      <c r="C64" s="4">
        <v>0</v>
      </c>
      <c r="E64" s="4">
        <v>0</v>
      </c>
      <c r="G64" s="4">
        <v>0</v>
      </c>
      <c r="I64" s="4">
        <v>0</v>
      </c>
      <c r="K64" s="4">
        <v>1000000</v>
      </c>
      <c r="M64" s="4">
        <v>12160804806</v>
      </c>
      <c r="O64" s="4">
        <v>12508800644</v>
      </c>
      <c r="Q64" s="4">
        <v>-347995838</v>
      </c>
    </row>
    <row r="65" spans="1:17" ht="21" x14ac:dyDescent="0.25">
      <c r="A65" s="3" t="s">
        <v>111</v>
      </c>
      <c r="C65" s="4">
        <v>0</v>
      </c>
      <c r="E65" s="4">
        <v>0</v>
      </c>
      <c r="G65" s="4">
        <v>0</v>
      </c>
      <c r="I65" s="4">
        <v>0</v>
      </c>
      <c r="K65" s="4">
        <v>1000000</v>
      </c>
      <c r="M65" s="4">
        <v>19379965377</v>
      </c>
      <c r="O65" s="4">
        <v>8869669250</v>
      </c>
      <c r="Q65" s="4">
        <v>10510296127</v>
      </c>
    </row>
    <row r="66" spans="1:17" ht="21" x14ac:dyDescent="0.25">
      <c r="A66" s="3" t="s">
        <v>135</v>
      </c>
      <c r="C66" s="4">
        <v>0</v>
      </c>
      <c r="E66" s="4">
        <v>0</v>
      </c>
      <c r="G66" s="4">
        <v>0</v>
      </c>
      <c r="I66" s="4">
        <v>0</v>
      </c>
      <c r="K66" s="4">
        <v>100000</v>
      </c>
      <c r="M66" s="4">
        <v>20800515302</v>
      </c>
      <c r="O66" s="4">
        <v>16900413806</v>
      </c>
      <c r="Q66" s="4">
        <v>3900101496</v>
      </c>
    </row>
    <row r="67" spans="1:17" ht="21" x14ac:dyDescent="0.25">
      <c r="A67" s="3" t="s">
        <v>154</v>
      </c>
      <c r="C67" s="4">
        <v>0</v>
      </c>
      <c r="E67" s="4">
        <v>0</v>
      </c>
      <c r="G67" s="4">
        <v>0</v>
      </c>
      <c r="I67" s="4">
        <v>0</v>
      </c>
      <c r="K67" s="4">
        <v>500000</v>
      </c>
      <c r="M67" s="4">
        <v>18824330758</v>
      </c>
      <c r="O67" s="4">
        <v>14228259524</v>
      </c>
      <c r="Q67" s="4">
        <v>4596071234</v>
      </c>
    </row>
    <row r="68" spans="1:17" ht="21" x14ac:dyDescent="0.25">
      <c r="A68" s="3" t="s">
        <v>156</v>
      </c>
      <c r="C68" s="4">
        <v>0</v>
      </c>
      <c r="E68" s="4">
        <v>0</v>
      </c>
      <c r="G68" s="4">
        <v>0</v>
      </c>
      <c r="I68" s="4">
        <v>0</v>
      </c>
      <c r="K68" s="4">
        <v>149090</v>
      </c>
      <c r="M68" s="4">
        <v>4636445179</v>
      </c>
      <c r="O68" s="4">
        <v>3264489585</v>
      </c>
      <c r="Q68" s="4">
        <v>1371955594</v>
      </c>
    </row>
    <row r="69" spans="1:17" ht="21" x14ac:dyDescent="0.25">
      <c r="A69" s="3" t="s">
        <v>236</v>
      </c>
      <c r="C69" s="4">
        <v>0</v>
      </c>
      <c r="E69" s="4">
        <v>0</v>
      </c>
      <c r="G69" s="4">
        <v>0</v>
      </c>
      <c r="I69" s="4">
        <v>0</v>
      </c>
      <c r="K69" s="4">
        <v>5000000</v>
      </c>
      <c r="M69" s="4">
        <v>43363005061</v>
      </c>
      <c r="O69" s="4">
        <v>42614689424</v>
      </c>
      <c r="Q69" s="4">
        <v>748315637</v>
      </c>
    </row>
    <row r="70" spans="1:17" ht="21" x14ac:dyDescent="0.25">
      <c r="A70" s="3" t="s">
        <v>237</v>
      </c>
      <c r="C70" s="4">
        <v>0</v>
      </c>
      <c r="E70" s="4">
        <v>0</v>
      </c>
      <c r="G70" s="4">
        <v>0</v>
      </c>
      <c r="I70" s="4">
        <v>0</v>
      </c>
      <c r="K70" s="4">
        <v>1144000</v>
      </c>
      <c r="M70" s="4">
        <v>19070241291</v>
      </c>
      <c r="O70" s="4">
        <v>21112773330</v>
      </c>
      <c r="Q70" s="4">
        <v>-2042532039</v>
      </c>
    </row>
    <row r="71" spans="1:17" ht="21" x14ac:dyDescent="0.25">
      <c r="A71" s="3" t="s">
        <v>112</v>
      </c>
      <c r="C71" s="4">
        <v>0</v>
      </c>
      <c r="E71" s="4">
        <v>0</v>
      </c>
      <c r="G71" s="4">
        <v>0</v>
      </c>
      <c r="I71" s="4">
        <v>0</v>
      </c>
      <c r="K71" s="4">
        <v>6200000</v>
      </c>
      <c r="M71" s="4">
        <v>48807905136</v>
      </c>
      <c r="O71" s="4">
        <v>52071855732</v>
      </c>
      <c r="Q71" s="4">
        <v>-3263950596</v>
      </c>
    </row>
    <row r="72" spans="1:17" ht="21" x14ac:dyDescent="0.25">
      <c r="A72" s="3" t="s">
        <v>148</v>
      </c>
      <c r="C72" s="4">
        <v>0</v>
      </c>
      <c r="E72" s="4">
        <v>0</v>
      </c>
      <c r="G72" s="4">
        <v>0</v>
      </c>
      <c r="I72" s="4">
        <v>0</v>
      </c>
      <c r="K72" s="4">
        <v>800000</v>
      </c>
      <c r="M72" s="4">
        <v>49857848093</v>
      </c>
      <c r="O72" s="4">
        <v>37828319719</v>
      </c>
      <c r="Q72" s="4">
        <v>12029528374</v>
      </c>
    </row>
    <row r="73" spans="1:17" ht="21" x14ac:dyDescent="0.25">
      <c r="A73" s="3" t="s">
        <v>129</v>
      </c>
      <c r="C73" s="4">
        <v>0</v>
      </c>
      <c r="E73" s="4">
        <v>0</v>
      </c>
      <c r="G73" s="4">
        <v>0</v>
      </c>
      <c r="I73" s="4">
        <v>0</v>
      </c>
      <c r="K73" s="4">
        <v>4100000</v>
      </c>
      <c r="M73" s="4">
        <v>19537430675</v>
      </c>
      <c r="O73" s="4">
        <v>9532938700</v>
      </c>
      <c r="Q73" s="4">
        <v>10004491975</v>
      </c>
    </row>
    <row r="74" spans="1:17" ht="21" x14ac:dyDescent="0.25">
      <c r="A74" s="3" t="s">
        <v>142</v>
      </c>
      <c r="C74" s="4">
        <v>0</v>
      </c>
      <c r="E74" s="4">
        <v>0</v>
      </c>
      <c r="G74" s="4">
        <v>0</v>
      </c>
      <c r="I74" s="4">
        <v>0</v>
      </c>
      <c r="K74" s="4">
        <v>200000</v>
      </c>
      <c r="M74" s="4">
        <v>18766969487</v>
      </c>
      <c r="O74" s="4">
        <v>17521769426</v>
      </c>
      <c r="Q74" s="4">
        <v>1245200061</v>
      </c>
    </row>
    <row r="75" spans="1:17" ht="21" x14ac:dyDescent="0.25">
      <c r="A75" s="3" t="s">
        <v>167</v>
      </c>
      <c r="C75" s="4">
        <v>0</v>
      </c>
      <c r="E75" s="4">
        <v>0</v>
      </c>
      <c r="G75" s="4">
        <v>0</v>
      </c>
      <c r="I75" s="4">
        <v>0</v>
      </c>
      <c r="K75" s="4">
        <v>100000</v>
      </c>
      <c r="M75" s="4">
        <v>5363737442</v>
      </c>
      <c r="O75" s="4">
        <v>6071881909</v>
      </c>
      <c r="Q75" s="4">
        <v>-708144467</v>
      </c>
    </row>
    <row r="76" spans="1:17" ht="21" x14ac:dyDescent="0.25">
      <c r="A76" s="3" t="s">
        <v>150</v>
      </c>
      <c r="C76" s="4">
        <v>0</v>
      </c>
      <c r="E76" s="4">
        <v>0</v>
      </c>
      <c r="G76" s="4">
        <v>0</v>
      </c>
      <c r="I76" s="4">
        <v>0</v>
      </c>
      <c r="K76" s="4">
        <v>500000</v>
      </c>
      <c r="M76" s="4">
        <v>21088249372</v>
      </c>
      <c r="O76" s="4">
        <v>20908918620</v>
      </c>
      <c r="Q76" s="4">
        <v>179330752</v>
      </c>
    </row>
    <row r="77" spans="1:17" ht="21" x14ac:dyDescent="0.25">
      <c r="A77" s="3" t="s">
        <v>152</v>
      </c>
      <c r="C77" s="4">
        <v>0</v>
      </c>
      <c r="E77" s="4">
        <v>0</v>
      </c>
      <c r="G77" s="4">
        <v>0</v>
      </c>
      <c r="I77" s="4">
        <v>0</v>
      </c>
      <c r="K77" s="4">
        <v>1000000</v>
      </c>
      <c r="M77" s="4">
        <v>10940392062</v>
      </c>
      <c r="O77" s="4">
        <v>9766333390</v>
      </c>
      <c r="Q77" s="4">
        <v>1174058672</v>
      </c>
    </row>
    <row r="78" spans="1:17" ht="21" x14ac:dyDescent="0.25">
      <c r="A78" s="3" t="s">
        <v>143</v>
      </c>
      <c r="C78" s="4">
        <v>0</v>
      </c>
      <c r="E78" s="4">
        <v>0</v>
      </c>
      <c r="G78" s="4">
        <v>0</v>
      </c>
      <c r="I78" s="4">
        <v>0</v>
      </c>
      <c r="K78" s="4">
        <v>1000000</v>
      </c>
      <c r="M78" s="4">
        <v>18073173412</v>
      </c>
      <c r="O78" s="4">
        <v>13410945818</v>
      </c>
      <c r="Q78" s="4">
        <v>4662227594</v>
      </c>
    </row>
    <row r="79" spans="1:17" ht="21" x14ac:dyDescent="0.25">
      <c r="A79" s="3" t="s">
        <v>106</v>
      </c>
      <c r="C79" s="4">
        <v>0</v>
      </c>
      <c r="E79" s="4">
        <v>0</v>
      </c>
      <c r="G79" s="4">
        <v>0</v>
      </c>
      <c r="I79" s="4">
        <v>0</v>
      </c>
      <c r="K79" s="4">
        <v>2200000</v>
      </c>
      <c r="M79" s="4">
        <v>24989145780</v>
      </c>
      <c r="O79" s="4">
        <v>15395470583</v>
      </c>
      <c r="Q79" s="4">
        <v>9593675197</v>
      </c>
    </row>
    <row r="80" spans="1:17" ht="21" x14ac:dyDescent="0.25">
      <c r="A80" s="3" t="s">
        <v>122</v>
      </c>
      <c r="C80" s="4">
        <v>0</v>
      </c>
      <c r="E80" s="4">
        <v>0</v>
      </c>
      <c r="G80" s="4">
        <v>0</v>
      </c>
      <c r="I80" s="4">
        <v>0</v>
      </c>
      <c r="K80" s="4">
        <v>3848</v>
      </c>
      <c r="M80" s="4">
        <v>92891935</v>
      </c>
      <c r="O80" s="4">
        <v>80568831</v>
      </c>
      <c r="Q80" s="4">
        <v>12323104</v>
      </c>
    </row>
    <row r="81" spans="1:17" ht="21" x14ac:dyDescent="0.25">
      <c r="A81" s="3" t="s">
        <v>238</v>
      </c>
      <c r="C81" s="4">
        <v>0</v>
      </c>
      <c r="E81" s="4">
        <v>0</v>
      </c>
      <c r="G81" s="4">
        <v>0</v>
      </c>
      <c r="I81" s="4">
        <v>0</v>
      </c>
      <c r="K81" s="4">
        <v>500000</v>
      </c>
      <c r="M81" s="4">
        <v>24097477661</v>
      </c>
      <c r="O81" s="4">
        <v>24463835499</v>
      </c>
      <c r="Q81" s="4">
        <v>-366357838</v>
      </c>
    </row>
    <row r="82" spans="1:17" ht="21" x14ac:dyDescent="0.25">
      <c r="A82" s="3" t="s">
        <v>239</v>
      </c>
      <c r="C82" s="4">
        <v>0</v>
      </c>
      <c r="E82" s="4">
        <v>0</v>
      </c>
      <c r="G82" s="4">
        <v>0</v>
      </c>
      <c r="I82" s="4">
        <v>0</v>
      </c>
      <c r="K82" s="4">
        <v>500000</v>
      </c>
      <c r="M82" s="4">
        <v>40103342560</v>
      </c>
      <c r="O82" s="4">
        <v>38275938735</v>
      </c>
      <c r="Q82" s="4">
        <v>1827403825</v>
      </c>
    </row>
    <row r="83" spans="1:17" ht="21" x14ac:dyDescent="0.25">
      <c r="A83" s="3" t="s">
        <v>120</v>
      </c>
      <c r="C83" s="4">
        <v>0</v>
      </c>
      <c r="E83" s="4">
        <v>0</v>
      </c>
      <c r="G83" s="4">
        <v>0</v>
      </c>
      <c r="I83" s="4">
        <v>0</v>
      </c>
      <c r="K83" s="4">
        <v>688800</v>
      </c>
      <c r="M83" s="4">
        <v>7732124434</v>
      </c>
      <c r="O83" s="4">
        <v>3664156322</v>
      </c>
      <c r="Q83" s="4">
        <v>4067968112</v>
      </c>
    </row>
    <row r="84" spans="1:17" ht="21" x14ac:dyDescent="0.25">
      <c r="A84" s="3" t="s">
        <v>240</v>
      </c>
      <c r="C84" s="4">
        <v>0</v>
      </c>
      <c r="E84" s="4">
        <v>0</v>
      </c>
      <c r="G84" s="4">
        <v>0</v>
      </c>
      <c r="I84" s="4">
        <v>0</v>
      </c>
      <c r="K84" s="4">
        <v>4044</v>
      </c>
      <c r="M84" s="4">
        <v>3198224218</v>
      </c>
      <c r="O84" s="4">
        <v>3195438004</v>
      </c>
      <c r="Q84" s="4">
        <v>2786214</v>
      </c>
    </row>
    <row r="85" spans="1:17" ht="21" x14ac:dyDescent="0.25">
      <c r="A85" s="3"/>
      <c r="C85" s="4"/>
      <c r="E85" s="4"/>
      <c r="G85" s="4"/>
      <c r="I85" s="4"/>
      <c r="K85" s="4"/>
      <c r="M85" s="4"/>
      <c r="O85" s="4"/>
      <c r="Q85" s="4"/>
    </row>
    <row r="86" spans="1:17" ht="19.5" thickBot="1" x14ac:dyDescent="0.3">
      <c r="A86" s="2" t="s">
        <v>71</v>
      </c>
      <c r="C86" s="7">
        <f>SUM(C9:C85)</f>
        <v>4616957</v>
      </c>
      <c r="E86" s="7">
        <f>SUM(E9:E85)</f>
        <v>142596674257</v>
      </c>
      <c r="G86" s="7">
        <f>SUM(G9:G85)</f>
        <v>110175316008</v>
      </c>
      <c r="I86" s="23">
        <f>SUM(I9:I85)</f>
        <v>32421358249</v>
      </c>
      <c r="K86" s="7">
        <f>SUM(K9:K85)</f>
        <v>115439208</v>
      </c>
      <c r="M86" s="7">
        <f>SUM(M9:M85)</f>
        <v>1642447662629</v>
      </c>
      <c r="O86" s="7">
        <f>SUM(O9:O85)</f>
        <v>1337484246858</v>
      </c>
      <c r="Q86" s="23">
        <f>SUM(Q9:Q85)</f>
        <v>304963415771</v>
      </c>
    </row>
    <row r="87" spans="1:17" ht="19.5" thickTop="1" x14ac:dyDescent="0.25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3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02"/>
  <sheetViews>
    <sheetView rightToLeft="1" view="pageBreakPreview" zoomScale="70" zoomScaleNormal="100" zoomScaleSheetLayoutView="70" workbookViewId="0">
      <selection activeCell="G97" sqref="G97"/>
    </sheetView>
  </sheetViews>
  <sheetFormatPr defaultRowHeight="18.75" x14ac:dyDescent="0.2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7109375" style="21" bestFit="1" customWidth="1"/>
    <col min="8" max="8" width="1" style="21" customWidth="1"/>
    <col min="9" max="9" width="21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9.140625" style="2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30" x14ac:dyDescent="0.25">
      <c r="A4" s="33" t="str">
        <f>سهام!A4</f>
        <v>برای ماه منتهی به 1399/05/31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5" spans="1:21" s="14" customFormat="1" ht="25.5" x14ac:dyDescent="0.4">
      <c r="A5" s="32" t="s">
        <v>92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7" spans="1:21" ht="30.75" thickBot="1" x14ac:dyDescent="0.3">
      <c r="A7" s="34" t="s">
        <v>1</v>
      </c>
      <c r="C7" s="39" t="s">
        <v>48</v>
      </c>
      <c r="D7" s="39" t="s">
        <v>48</v>
      </c>
      <c r="E7" s="39" t="s">
        <v>48</v>
      </c>
      <c r="F7" s="39" t="s">
        <v>48</v>
      </c>
      <c r="G7" s="39" t="s">
        <v>48</v>
      </c>
      <c r="H7" s="39" t="s">
        <v>48</v>
      </c>
      <c r="I7" s="39" t="s">
        <v>48</v>
      </c>
      <c r="J7" s="39" t="s">
        <v>48</v>
      </c>
      <c r="K7" s="39" t="s">
        <v>48</v>
      </c>
      <c r="M7" s="39" t="s">
        <v>49</v>
      </c>
      <c r="N7" s="39" t="s">
        <v>49</v>
      </c>
      <c r="O7" s="39" t="s">
        <v>49</v>
      </c>
      <c r="P7" s="39" t="s">
        <v>49</v>
      </c>
      <c r="Q7" s="39" t="s">
        <v>49</v>
      </c>
      <c r="R7" s="39" t="s">
        <v>49</v>
      </c>
      <c r="S7" s="39" t="s">
        <v>49</v>
      </c>
      <c r="T7" s="39" t="s">
        <v>49</v>
      </c>
      <c r="U7" s="39" t="s">
        <v>49</v>
      </c>
    </row>
    <row r="8" spans="1:21" ht="30.75" thickBot="1" x14ac:dyDescent="0.3">
      <c r="A8" s="39" t="s">
        <v>1</v>
      </c>
      <c r="C8" s="45" t="s">
        <v>66</v>
      </c>
      <c r="D8" s="25"/>
      <c r="E8" s="45" t="s">
        <v>67</v>
      </c>
      <c r="F8" s="25"/>
      <c r="G8" s="45" t="s">
        <v>68</v>
      </c>
      <c r="H8" s="25"/>
      <c r="I8" s="45" t="s">
        <v>39</v>
      </c>
      <c r="J8" s="12"/>
      <c r="K8" s="38" t="s">
        <v>69</v>
      </c>
      <c r="M8" s="38" t="s">
        <v>66</v>
      </c>
      <c r="N8" s="12"/>
      <c r="O8" s="38" t="s">
        <v>67</v>
      </c>
      <c r="P8" s="12"/>
      <c r="Q8" s="38" t="s">
        <v>68</v>
      </c>
      <c r="R8" s="12"/>
      <c r="S8" s="45" t="s">
        <v>39</v>
      </c>
      <c r="T8" s="12"/>
      <c r="U8" s="38" t="s">
        <v>69</v>
      </c>
    </row>
    <row r="9" spans="1:21" ht="21" x14ac:dyDescent="0.25">
      <c r="A9" s="3" t="s">
        <v>195</v>
      </c>
      <c r="C9" s="4">
        <v>0</v>
      </c>
      <c r="D9" s="2"/>
      <c r="E9" s="4">
        <v>-2363915956</v>
      </c>
      <c r="F9" s="2"/>
      <c r="G9" s="4">
        <v>610976444</v>
      </c>
      <c r="H9" s="2"/>
      <c r="I9" s="4">
        <v>-1752939512</v>
      </c>
      <c r="K9" s="4" t="s">
        <v>241</v>
      </c>
      <c r="M9" s="4">
        <v>191750278</v>
      </c>
      <c r="O9" s="4">
        <v>-3135203635</v>
      </c>
      <c r="Q9" s="4">
        <v>716710700</v>
      </c>
      <c r="R9" s="3"/>
      <c r="S9" s="2">
        <v>-2226742657</v>
      </c>
      <c r="T9" s="4"/>
      <c r="U9" s="2" t="s">
        <v>242</v>
      </c>
    </row>
    <row r="10" spans="1:21" ht="21" x14ac:dyDescent="0.25">
      <c r="A10" s="3" t="s">
        <v>217</v>
      </c>
      <c r="C10" s="4">
        <v>0</v>
      </c>
      <c r="D10" s="2"/>
      <c r="E10" s="4">
        <v>0</v>
      </c>
      <c r="F10" s="2"/>
      <c r="G10" s="4">
        <v>-257027266</v>
      </c>
      <c r="H10" s="2"/>
      <c r="I10" s="4">
        <v>-257027266</v>
      </c>
      <c r="K10" s="4" t="s">
        <v>243</v>
      </c>
      <c r="M10" s="4">
        <v>0</v>
      </c>
      <c r="O10" s="4">
        <v>0</v>
      </c>
      <c r="Q10" s="4">
        <v>-257027266</v>
      </c>
      <c r="R10" s="3"/>
      <c r="S10" s="2">
        <v>-257027266</v>
      </c>
      <c r="T10" s="4"/>
      <c r="U10" s="2" t="s">
        <v>244</v>
      </c>
    </row>
    <row r="11" spans="1:21" ht="21" x14ac:dyDescent="0.25">
      <c r="A11" s="3" t="s">
        <v>141</v>
      </c>
      <c r="C11" s="4">
        <v>0</v>
      </c>
      <c r="D11" s="2"/>
      <c r="E11" s="4">
        <v>-10652823852</v>
      </c>
      <c r="F11" s="2"/>
      <c r="G11" s="4">
        <v>11888432676</v>
      </c>
      <c r="H11" s="2"/>
      <c r="I11" s="4">
        <v>1235608824</v>
      </c>
      <c r="K11" s="4" t="s">
        <v>245</v>
      </c>
      <c r="M11" s="4">
        <v>315486194</v>
      </c>
      <c r="O11" s="4">
        <v>0</v>
      </c>
      <c r="Q11" s="4">
        <v>11888432676</v>
      </c>
      <c r="R11" s="3"/>
      <c r="S11" s="2">
        <v>12203918870</v>
      </c>
      <c r="T11" s="4"/>
      <c r="U11" s="2" t="s">
        <v>246</v>
      </c>
    </row>
    <row r="12" spans="1:21" ht="21" x14ac:dyDescent="0.25">
      <c r="A12" s="3" t="s">
        <v>202</v>
      </c>
      <c r="C12" s="4">
        <v>650479511</v>
      </c>
      <c r="D12" s="2"/>
      <c r="E12" s="4">
        <v>2053430123</v>
      </c>
      <c r="F12" s="2"/>
      <c r="G12" s="4">
        <v>1112236142</v>
      </c>
      <c r="H12" s="2"/>
      <c r="I12" s="4">
        <v>3816145776</v>
      </c>
      <c r="K12" s="4" t="s">
        <v>247</v>
      </c>
      <c r="M12" s="4">
        <v>650479511</v>
      </c>
      <c r="O12" s="4">
        <v>0</v>
      </c>
      <c r="Q12" s="4">
        <v>-2924591454</v>
      </c>
      <c r="R12" s="3"/>
      <c r="S12" s="2">
        <v>-2274111943</v>
      </c>
      <c r="T12" s="4"/>
      <c r="U12" s="2" t="s">
        <v>248</v>
      </c>
    </row>
    <row r="13" spans="1:21" ht="21" x14ac:dyDescent="0.25">
      <c r="A13" s="3" t="s">
        <v>147</v>
      </c>
      <c r="C13" s="4">
        <v>0</v>
      </c>
      <c r="D13" s="2"/>
      <c r="E13" s="4">
        <v>-3478986147</v>
      </c>
      <c r="F13" s="2"/>
      <c r="G13" s="4">
        <v>19066740253</v>
      </c>
      <c r="H13" s="2"/>
      <c r="I13" s="4">
        <v>15587754106</v>
      </c>
      <c r="K13" s="4" t="s">
        <v>249</v>
      </c>
      <c r="M13" s="4">
        <v>0</v>
      </c>
      <c r="O13" s="4">
        <v>0</v>
      </c>
      <c r="Q13" s="4">
        <v>19066740253</v>
      </c>
      <c r="R13" s="3"/>
      <c r="S13" s="2">
        <v>19066740253</v>
      </c>
      <c r="T13" s="4"/>
      <c r="U13" s="2" t="s">
        <v>250</v>
      </c>
    </row>
    <row r="14" spans="1:21" ht="21" x14ac:dyDescent="0.25">
      <c r="A14" s="3" t="s">
        <v>164</v>
      </c>
      <c r="C14" s="4">
        <v>0</v>
      </c>
      <c r="D14" s="2"/>
      <c r="E14" s="4">
        <v>0</v>
      </c>
      <c r="F14" s="2"/>
      <c r="G14" s="4">
        <v>0</v>
      </c>
      <c r="H14" s="2"/>
      <c r="I14" s="4">
        <v>0</v>
      </c>
      <c r="K14" s="4" t="s">
        <v>181</v>
      </c>
      <c r="M14" s="4">
        <v>0</v>
      </c>
      <c r="O14" s="4">
        <v>0</v>
      </c>
      <c r="Q14" s="4">
        <v>629047478</v>
      </c>
      <c r="R14" s="3"/>
      <c r="S14" s="2">
        <v>629047478</v>
      </c>
      <c r="T14" s="4"/>
      <c r="U14" s="2" t="s">
        <v>251</v>
      </c>
    </row>
    <row r="15" spans="1:21" ht="21" x14ac:dyDescent="0.25">
      <c r="A15" s="3" t="s">
        <v>145</v>
      </c>
      <c r="C15" s="4">
        <v>624375724</v>
      </c>
      <c r="D15" s="2"/>
      <c r="E15" s="4">
        <v>-25938681925</v>
      </c>
      <c r="F15" s="2"/>
      <c r="G15" s="4">
        <v>0</v>
      </c>
      <c r="H15" s="2"/>
      <c r="I15" s="4">
        <v>-25314306201</v>
      </c>
      <c r="K15" s="4" t="s">
        <v>252</v>
      </c>
      <c r="M15" s="4">
        <v>624375724</v>
      </c>
      <c r="O15" s="4">
        <v>-30177824678</v>
      </c>
      <c r="Q15" s="4">
        <v>23597366684</v>
      </c>
      <c r="R15" s="3"/>
      <c r="S15" s="2">
        <v>-5956082270</v>
      </c>
      <c r="T15" s="4"/>
      <c r="U15" s="2" t="s">
        <v>253</v>
      </c>
    </row>
    <row r="16" spans="1:21" ht="21" x14ac:dyDescent="0.25">
      <c r="A16" s="3" t="s">
        <v>119</v>
      </c>
      <c r="C16" s="4">
        <v>0</v>
      </c>
      <c r="D16" s="2"/>
      <c r="E16" s="4">
        <v>0</v>
      </c>
      <c r="F16" s="2"/>
      <c r="G16" s="4">
        <v>0</v>
      </c>
      <c r="H16" s="2"/>
      <c r="I16" s="4">
        <v>0</v>
      </c>
      <c r="K16" s="4" t="s">
        <v>181</v>
      </c>
      <c r="M16" s="4">
        <v>0</v>
      </c>
      <c r="O16" s="4">
        <v>0</v>
      </c>
      <c r="Q16" s="4">
        <v>4260920494</v>
      </c>
      <c r="R16" s="3"/>
      <c r="S16" s="2">
        <v>4260920494</v>
      </c>
      <c r="T16" s="4"/>
      <c r="U16" s="2" t="s">
        <v>254</v>
      </c>
    </row>
    <row r="17" spans="1:21" ht="21" x14ac:dyDescent="0.25">
      <c r="A17" s="3" t="s">
        <v>105</v>
      </c>
      <c r="C17" s="4">
        <v>0</v>
      </c>
      <c r="D17" s="2"/>
      <c r="E17" s="4">
        <v>0</v>
      </c>
      <c r="F17" s="2"/>
      <c r="G17" s="4">
        <v>0</v>
      </c>
      <c r="H17" s="2"/>
      <c r="I17" s="4">
        <v>0</v>
      </c>
      <c r="K17" s="4" t="s">
        <v>181</v>
      </c>
      <c r="M17" s="4">
        <v>0</v>
      </c>
      <c r="O17" s="4">
        <v>0</v>
      </c>
      <c r="Q17" s="4">
        <v>3844021360</v>
      </c>
      <c r="R17" s="3"/>
      <c r="S17" s="2">
        <v>3844021360</v>
      </c>
      <c r="T17" s="4"/>
      <c r="U17" s="2" t="s">
        <v>255</v>
      </c>
    </row>
    <row r="18" spans="1:21" ht="21" x14ac:dyDescent="0.25">
      <c r="A18" s="3" t="s">
        <v>132</v>
      </c>
      <c r="C18" s="4">
        <v>0</v>
      </c>
      <c r="D18" s="2"/>
      <c r="E18" s="4">
        <v>0</v>
      </c>
      <c r="F18" s="2"/>
      <c r="G18" s="4">
        <v>0</v>
      </c>
      <c r="H18" s="2"/>
      <c r="I18" s="4">
        <v>0</v>
      </c>
      <c r="K18" s="4" t="s">
        <v>181</v>
      </c>
      <c r="M18" s="4">
        <v>0</v>
      </c>
      <c r="O18" s="4">
        <v>0</v>
      </c>
      <c r="Q18" s="4">
        <v>11027308684</v>
      </c>
      <c r="R18" s="3"/>
      <c r="S18" s="2">
        <v>11027308684</v>
      </c>
      <c r="T18" s="4"/>
      <c r="U18" s="2" t="s">
        <v>256</v>
      </c>
    </row>
    <row r="19" spans="1:21" ht="21" x14ac:dyDescent="0.25">
      <c r="A19" s="3" t="s">
        <v>165</v>
      </c>
      <c r="C19" s="4">
        <v>0</v>
      </c>
      <c r="D19" s="2"/>
      <c r="E19" s="4">
        <v>0</v>
      </c>
      <c r="F19" s="2"/>
      <c r="G19" s="4">
        <v>0</v>
      </c>
      <c r="H19" s="2"/>
      <c r="I19" s="4">
        <v>0</v>
      </c>
      <c r="K19" s="4" t="s">
        <v>181</v>
      </c>
      <c r="M19" s="4">
        <v>0</v>
      </c>
      <c r="O19" s="4">
        <v>0</v>
      </c>
      <c r="Q19" s="4">
        <v>4656596737</v>
      </c>
      <c r="R19" s="3"/>
      <c r="S19" s="2">
        <v>4656596737</v>
      </c>
      <c r="T19" s="4"/>
      <c r="U19" s="2" t="s">
        <v>257</v>
      </c>
    </row>
    <row r="20" spans="1:21" ht="21" x14ac:dyDescent="0.25">
      <c r="A20" s="3" t="s">
        <v>151</v>
      </c>
      <c r="C20" s="4">
        <v>0</v>
      </c>
      <c r="D20" s="2"/>
      <c r="E20" s="4">
        <v>0</v>
      </c>
      <c r="F20" s="2"/>
      <c r="G20" s="4">
        <v>0</v>
      </c>
      <c r="H20" s="2"/>
      <c r="I20" s="4">
        <v>0</v>
      </c>
      <c r="K20" s="4" t="s">
        <v>181</v>
      </c>
      <c r="M20" s="4">
        <v>0</v>
      </c>
      <c r="O20" s="4">
        <v>0</v>
      </c>
      <c r="Q20" s="4">
        <v>-430377405</v>
      </c>
      <c r="R20" s="3"/>
      <c r="S20" s="2">
        <v>-430377405</v>
      </c>
      <c r="T20" s="4"/>
      <c r="U20" s="2" t="s">
        <v>258</v>
      </c>
    </row>
    <row r="21" spans="1:21" ht="21" x14ac:dyDescent="0.25">
      <c r="A21" s="3" t="s">
        <v>166</v>
      </c>
      <c r="C21" s="4">
        <v>0</v>
      </c>
      <c r="D21" s="2"/>
      <c r="E21" s="4">
        <v>0</v>
      </c>
      <c r="F21" s="2"/>
      <c r="G21" s="4">
        <v>0</v>
      </c>
      <c r="H21" s="2"/>
      <c r="I21" s="4">
        <v>0</v>
      </c>
      <c r="K21" s="4" t="s">
        <v>181</v>
      </c>
      <c r="M21" s="4">
        <v>0</v>
      </c>
      <c r="O21" s="4">
        <v>0</v>
      </c>
      <c r="Q21" s="4">
        <v>7039610130</v>
      </c>
      <c r="R21" s="3"/>
      <c r="S21" s="2">
        <v>7039610130</v>
      </c>
      <c r="T21" s="4"/>
      <c r="U21" s="2" t="s">
        <v>259</v>
      </c>
    </row>
    <row r="22" spans="1:21" ht="21" x14ac:dyDescent="0.25">
      <c r="A22" s="3" t="s">
        <v>230</v>
      </c>
      <c r="C22" s="4">
        <v>0</v>
      </c>
      <c r="D22" s="2"/>
      <c r="E22" s="4">
        <v>0</v>
      </c>
      <c r="F22" s="2"/>
      <c r="G22" s="4">
        <v>0</v>
      </c>
      <c r="H22" s="2"/>
      <c r="I22" s="4">
        <v>0</v>
      </c>
      <c r="K22" s="4" t="s">
        <v>181</v>
      </c>
      <c r="M22" s="4">
        <v>0</v>
      </c>
      <c r="O22" s="4">
        <v>0</v>
      </c>
      <c r="Q22" s="4">
        <v>-7465201226</v>
      </c>
      <c r="R22" s="3"/>
      <c r="S22" s="2">
        <v>-7465201226</v>
      </c>
      <c r="T22" s="4"/>
      <c r="U22" s="2" t="s">
        <v>260</v>
      </c>
    </row>
    <row r="23" spans="1:21" ht="21" x14ac:dyDescent="0.25">
      <c r="A23" s="3" t="s">
        <v>121</v>
      </c>
      <c r="C23" s="4">
        <v>0</v>
      </c>
      <c r="D23" s="2"/>
      <c r="E23" s="4">
        <v>0</v>
      </c>
      <c r="F23" s="2"/>
      <c r="G23" s="4">
        <v>0</v>
      </c>
      <c r="H23" s="2"/>
      <c r="I23" s="4">
        <v>0</v>
      </c>
      <c r="K23" s="4" t="s">
        <v>181</v>
      </c>
      <c r="M23" s="4">
        <v>0</v>
      </c>
      <c r="O23" s="4">
        <v>0</v>
      </c>
      <c r="Q23" s="4">
        <v>2360390085</v>
      </c>
      <c r="R23" s="3"/>
      <c r="S23" s="2">
        <v>2360390085</v>
      </c>
      <c r="T23" s="4"/>
      <c r="U23" s="2" t="s">
        <v>261</v>
      </c>
    </row>
    <row r="24" spans="1:21" ht="21" x14ac:dyDescent="0.25">
      <c r="A24" s="3" t="s">
        <v>125</v>
      </c>
      <c r="C24" s="4">
        <v>0</v>
      </c>
      <c r="D24" s="2"/>
      <c r="E24" s="4">
        <v>0</v>
      </c>
      <c r="F24" s="2"/>
      <c r="G24" s="4">
        <v>0</v>
      </c>
      <c r="H24" s="2"/>
      <c r="I24" s="4">
        <v>0</v>
      </c>
      <c r="K24" s="4" t="s">
        <v>181</v>
      </c>
      <c r="M24" s="4">
        <v>0</v>
      </c>
      <c r="O24" s="4">
        <v>0</v>
      </c>
      <c r="Q24" s="4">
        <v>5135862578</v>
      </c>
      <c r="R24" s="3"/>
      <c r="S24" s="2">
        <v>5135862578</v>
      </c>
      <c r="T24" s="4"/>
      <c r="U24" s="2" t="s">
        <v>262</v>
      </c>
    </row>
    <row r="25" spans="1:21" ht="21" x14ac:dyDescent="0.25">
      <c r="A25" s="3" t="s">
        <v>168</v>
      </c>
      <c r="C25" s="4">
        <v>0</v>
      </c>
      <c r="D25" s="2"/>
      <c r="E25" s="4">
        <v>0</v>
      </c>
      <c r="F25" s="2"/>
      <c r="G25" s="4">
        <v>0</v>
      </c>
      <c r="H25" s="2"/>
      <c r="I25" s="4">
        <v>0</v>
      </c>
      <c r="K25" s="4" t="s">
        <v>181</v>
      </c>
      <c r="M25" s="4">
        <v>0</v>
      </c>
      <c r="O25" s="4">
        <v>0</v>
      </c>
      <c r="Q25" s="4">
        <v>826703326</v>
      </c>
      <c r="R25" s="3"/>
      <c r="S25" s="2">
        <v>826703326</v>
      </c>
      <c r="T25" s="4"/>
      <c r="U25" s="2" t="s">
        <v>263</v>
      </c>
    </row>
    <row r="26" spans="1:21" ht="21" x14ac:dyDescent="0.25">
      <c r="A26" s="3" t="s">
        <v>130</v>
      </c>
      <c r="C26" s="4">
        <v>0</v>
      </c>
      <c r="D26" s="2"/>
      <c r="E26" s="4">
        <v>0</v>
      </c>
      <c r="F26" s="2"/>
      <c r="G26" s="4">
        <v>0</v>
      </c>
      <c r="H26" s="2"/>
      <c r="I26" s="4">
        <v>0</v>
      </c>
      <c r="K26" s="4" t="s">
        <v>181</v>
      </c>
      <c r="M26" s="4">
        <v>0</v>
      </c>
      <c r="O26" s="4">
        <v>0</v>
      </c>
      <c r="Q26" s="4">
        <v>10569910687</v>
      </c>
      <c r="R26" s="3"/>
      <c r="S26" s="2">
        <v>10569910687</v>
      </c>
      <c r="T26" s="4"/>
      <c r="U26" s="2" t="s">
        <v>264</v>
      </c>
    </row>
    <row r="27" spans="1:21" ht="21" x14ac:dyDescent="0.25">
      <c r="A27" s="3" t="s">
        <v>149</v>
      </c>
      <c r="C27" s="4">
        <v>0</v>
      </c>
      <c r="D27" s="2"/>
      <c r="E27" s="4">
        <v>0</v>
      </c>
      <c r="F27" s="2"/>
      <c r="G27" s="4">
        <v>0</v>
      </c>
      <c r="H27" s="2"/>
      <c r="I27" s="4">
        <v>0</v>
      </c>
      <c r="K27" s="4" t="s">
        <v>181</v>
      </c>
      <c r="M27" s="4">
        <v>0</v>
      </c>
      <c r="O27" s="4">
        <v>0</v>
      </c>
      <c r="Q27" s="4">
        <v>-405127841</v>
      </c>
      <c r="R27" s="3"/>
      <c r="S27" s="2">
        <v>-405127841</v>
      </c>
      <c r="T27" s="4"/>
      <c r="U27" s="2" t="s">
        <v>258</v>
      </c>
    </row>
    <row r="28" spans="1:21" ht="21" x14ac:dyDescent="0.25">
      <c r="A28" s="3" t="s">
        <v>107</v>
      </c>
      <c r="C28" s="4">
        <v>0</v>
      </c>
      <c r="D28" s="2"/>
      <c r="E28" s="4">
        <v>0</v>
      </c>
      <c r="F28" s="2"/>
      <c r="G28" s="4">
        <v>0</v>
      </c>
      <c r="H28" s="2"/>
      <c r="I28" s="4">
        <v>0</v>
      </c>
      <c r="K28" s="4" t="s">
        <v>181</v>
      </c>
      <c r="M28" s="4">
        <v>0</v>
      </c>
      <c r="O28" s="4">
        <v>0</v>
      </c>
      <c r="Q28" s="4">
        <v>213908430</v>
      </c>
      <c r="R28" s="3"/>
      <c r="S28" s="2">
        <v>213908430</v>
      </c>
      <c r="T28" s="4"/>
      <c r="U28" s="2" t="s">
        <v>265</v>
      </c>
    </row>
    <row r="29" spans="1:21" ht="21" x14ac:dyDescent="0.25">
      <c r="A29" s="3" t="s">
        <v>231</v>
      </c>
      <c r="C29" s="4">
        <v>0</v>
      </c>
      <c r="D29" s="2"/>
      <c r="E29" s="4">
        <v>0</v>
      </c>
      <c r="F29" s="2"/>
      <c r="G29" s="4">
        <v>0</v>
      </c>
      <c r="H29" s="2"/>
      <c r="I29" s="4">
        <v>0</v>
      </c>
      <c r="K29" s="4" t="s">
        <v>181</v>
      </c>
      <c r="M29" s="4">
        <v>0</v>
      </c>
      <c r="O29" s="4">
        <v>0</v>
      </c>
      <c r="Q29" s="4">
        <v>10794713426</v>
      </c>
      <c r="R29" s="3"/>
      <c r="S29" s="2">
        <v>10794713426</v>
      </c>
      <c r="T29" s="4"/>
      <c r="U29" s="2" t="s">
        <v>266</v>
      </c>
    </row>
    <row r="30" spans="1:21" ht="21" x14ac:dyDescent="0.25">
      <c r="A30" s="3" t="s">
        <v>123</v>
      </c>
      <c r="C30" s="4">
        <v>0</v>
      </c>
      <c r="D30" s="2"/>
      <c r="E30" s="4">
        <v>0</v>
      </c>
      <c r="F30" s="2"/>
      <c r="G30" s="4">
        <v>0</v>
      </c>
      <c r="H30" s="2"/>
      <c r="I30" s="4">
        <v>0</v>
      </c>
      <c r="K30" s="4" t="s">
        <v>181</v>
      </c>
      <c r="M30" s="4">
        <v>0</v>
      </c>
      <c r="O30" s="4">
        <v>0</v>
      </c>
      <c r="Q30" s="4">
        <v>6242271150</v>
      </c>
      <c r="R30" s="3"/>
      <c r="S30" s="2">
        <v>6242271150</v>
      </c>
      <c r="T30" s="4"/>
      <c r="U30" s="2" t="s">
        <v>267</v>
      </c>
    </row>
    <row r="31" spans="1:21" ht="21" x14ac:dyDescent="0.25">
      <c r="A31" s="3" t="s">
        <v>115</v>
      </c>
      <c r="C31" s="4">
        <v>0</v>
      </c>
      <c r="D31" s="2"/>
      <c r="E31" s="4">
        <v>0</v>
      </c>
      <c r="F31" s="2"/>
      <c r="G31" s="4">
        <v>0</v>
      </c>
      <c r="H31" s="2"/>
      <c r="I31" s="4">
        <v>0</v>
      </c>
      <c r="K31" s="4" t="s">
        <v>181</v>
      </c>
      <c r="M31" s="4">
        <v>0</v>
      </c>
      <c r="O31" s="4">
        <v>0</v>
      </c>
      <c r="Q31" s="4">
        <v>2052446956</v>
      </c>
      <c r="R31" s="3"/>
      <c r="S31" s="2">
        <v>2052446956</v>
      </c>
      <c r="T31" s="4"/>
      <c r="U31" s="2" t="s">
        <v>268</v>
      </c>
    </row>
    <row r="32" spans="1:21" ht="21" x14ac:dyDescent="0.25">
      <c r="A32" s="3" t="s">
        <v>139</v>
      </c>
      <c r="C32" s="4">
        <v>0</v>
      </c>
      <c r="D32" s="2"/>
      <c r="E32" s="4">
        <v>0</v>
      </c>
      <c r="F32" s="2"/>
      <c r="G32" s="4">
        <v>0</v>
      </c>
      <c r="H32" s="2"/>
      <c r="I32" s="4">
        <v>0</v>
      </c>
      <c r="K32" s="4" t="s">
        <v>181</v>
      </c>
      <c r="M32" s="4">
        <v>0</v>
      </c>
      <c r="O32" s="4">
        <v>0</v>
      </c>
      <c r="Q32" s="4">
        <v>-186707305</v>
      </c>
      <c r="R32" s="3"/>
      <c r="S32" s="2">
        <v>-186707305</v>
      </c>
      <c r="T32" s="4"/>
      <c r="U32" s="2" t="s">
        <v>269</v>
      </c>
    </row>
    <row r="33" spans="1:21" ht="21" x14ac:dyDescent="0.25">
      <c r="A33" s="3" t="s">
        <v>131</v>
      </c>
      <c r="C33" s="4">
        <v>0</v>
      </c>
      <c r="D33" s="2"/>
      <c r="E33" s="4">
        <v>0</v>
      </c>
      <c r="F33" s="2"/>
      <c r="G33" s="4">
        <v>0</v>
      </c>
      <c r="H33" s="2"/>
      <c r="I33" s="4">
        <v>0</v>
      </c>
      <c r="K33" s="4" t="s">
        <v>181</v>
      </c>
      <c r="M33" s="4">
        <v>0</v>
      </c>
      <c r="O33" s="4">
        <v>0</v>
      </c>
      <c r="Q33" s="4">
        <v>14435008738</v>
      </c>
      <c r="R33" s="3"/>
      <c r="S33" s="2">
        <v>14435008738</v>
      </c>
      <c r="T33" s="4"/>
      <c r="U33" s="2" t="s">
        <v>270</v>
      </c>
    </row>
    <row r="34" spans="1:21" ht="21" x14ac:dyDescent="0.25">
      <c r="A34" s="3" t="s">
        <v>134</v>
      </c>
      <c r="C34" s="4">
        <v>0</v>
      </c>
      <c r="D34" s="2"/>
      <c r="E34" s="4">
        <v>0</v>
      </c>
      <c r="F34" s="2"/>
      <c r="G34" s="4">
        <v>0</v>
      </c>
      <c r="H34" s="2"/>
      <c r="I34" s="4">
        <v>0</v>
      </c>
      <c r="K34" s="4" t="s">
        <v>181</v>
      </c>
      <c r="M34" s="4">
        <v>0</v>
      </c>
      <c r="O34" s="4">
        <v>0</v>
      </c>
      <c r="Q34" s="4">
        <v>3270303243</v>
      </c>
      <c r="R34" s="3"/>
      <c r="S34" s="2">
        <v>3270303243</v>
      </c>
      <c r="T34" s="4"/>
      <c r="U34" s="2" t="s">
        <v>271</v>
      </c>
    </row>
    <row r="35" spans="1:21" ht="21" x14ac:dyDescent="0.25">
      <c r="A35" s="3" t="s">
        <v>118</v>
      </c>
      <c r="C35" s="4">
        <v>0</v>
      </c>
      <c r="D35" s="2"/>
      <c r="E35" s="4">
        <v>0</v>
      </c>
      <c r="F35" s="2"/>
      <c r="G35" s="4">
        <v>0</v>
      </c>
      <c r="H35" s="2"/>
      <c r="I35" s="4">
        <v>0</v>
      </c>
      <c r="K35" s="4" t="s">
        <v>181</v>
      </c>
      <c r="M35" s="4">
        <v>0</v>
      </c>
      <c r="O35" s="4">
        <v>0</v>
      </c>
      <c r="Q35" s="4">
        <v>3439234116</v>
      </c>
      <c r="R35" s="3"/>
      <c r="S35" s="2">
        <v>3439234116</v>
      </c>
      <c r="T35" s="4"/>
      <c r="U35" s="2" t="s">
        <v>272</v>
      </c>
    </row>
    <row r="36" spans="1:21" ht="21" x14ac:dyDescent="0.25">
      <c r="A36" s="3" t="s">
        <v>114</v>
      </c>
      <c r="C36" s="4">
        <v>0</v>
      </c>
      <c r="D36" s="2"/>
      <c r="E36" s="4">
        <v>51988484</v>
      </c>
      <c r="F36" s="2"/>
      <c r="G36" s="4">
        <v>0</v>
      </c>
      <c r="H36" s="2"/>
      <c r="I36" s="4">
        <v>51988484</v>
      </c>
      <c r="K36" s="4" t="s">
        <v>273</v>
      </c>
      <c r="M36" s="4">
        <v>0</v>
      </c>
      <c r="O36" s="4">
        <v>51988484</v>
      </c>
      <c r="Q36" s="4">
        <v>3326482527</v>
      </c>
      <c r="R36" s="3"/>
      <c r="S36" s="2">
        <v>3378471011</v>
      </c>
      <c r="T36" s="4"/>
      <c r="U36" s="2" t="s">
        <v>274</v>
      </c>
    </row>
    <row r="37" spans="1:21" ht="21" x14ac:dyDescent="0.25">
      <c r="A37" s="3" t="s">
        <v>176</v>
      </c>
      <c r="C37" s="4">
        <v>0</v>
      </c>
      <c r="D37" s="2"/>
      <c r="E37" s="4">
        <v>0</v>
      </c>
      <c r="F37" s="2"/>
      <c r="G37" s="4">
        <v>0</v>
      </c>
      <c r="H37" s="2"/>
      <c r="I37" s="4">
        <v>0</v>
      </c>
      <c r="K37" s="4" t="s">
        <v>181</v>
      </c>
      <c r="M37" s="4">
        <v>0</v>
      </c>
      <c r="O37" s="4">
        <v>0</v>
      </c>
      <c r="Q37" s="4">
        <v>468250559</v>
      </c>
      <c r="R37" s="3"/>
      <c r="S37" s="2">
        <v>468250559</v>
      </c>
      <c r="T37" s="4"/>
      <c r="U37" s="2" t="s">
        <v>275</v>
      </c>
    </row>
    <row r="38" spans="1:21" ht="21" x14ac:dyDescent="0.25">
      <c r="A38" s="3" t="s">
        <v>177</v>
      </c>
      <c r="C38" s="4">
        <v>0</v>
      </c>
      <c r="D38" s="2"/>
      <c r="E38" s="4">
        <v>0</v>
      </c>
      <c r="F38" s="2"/>
      <c r="G38" s="4">
        <v>0</v>
      </c>
      <c r="H38" s="2"/>
      <c r="I38" s="4">
        <v>0</v>
      </c>
      <c r="K38" s="4" t="s">
        <v>181</v>
      </c>
      <c r="M38" s="4">
        <v>0</v>
      </c>
      <c r="O38" s="4">
        <v>0</v>
      </c>
      <c r="Q38" s="4">
        <v>4886276954</v>
      </c>
      <c r="R38" s="3"/>
      <c r="S38" s="2">
        <v>4886276954</v>
      </c>
      <c r="T38" s="4"/>
      <c r="U38" s="2" t="s">
        <v>276</v>
      </c>
    </row>
    <row r="39" spans="1:21" ht="21" x14ac:dyDescent="0.25">
      <c r="A39" s="3" t="s">
        <v>138</v>
      </c>
      <c r="C39" s="4">
        <v>0</v>
      </c>
      <c r="D39" s="2"/>
      <c r="E39" s="4">
        <v>0</v>
      </c>
      <c r="F39" s="2"/>
      <c r="G39" s="4">
        <v>0</v>
      </c>
      <c r="H39" s="2"/>
      <c r="I39" s="4">
        <v>0</v>
      </c>
      <c r="K39" s="4" t="s">
        <v>181</v>
      </c>
      <c r="M39" s="4">
        <v>0</v>
      </c>
      <c r="O39" s="4">
        <v>0</v>
      </c>
      <c r="Q39" s="4">
        <v>992647245</v>
      </c>
      <c r="R39" s="3"/>
      <c r="S39" s="2">
        <v>992647245</v>
      </c>
      <c r="T39" s="4"/>
      <c r="U39" s="2" t="s">
        <v>277</v>
      </c>
    </row>
    <row r="40" spans="1:21" ht="21" x14ac:dyDescent="0.25">
      <c r="A40" s="3" t="s">
        <v>113</v>
      </c>
      <c r="C40" s="4">
        <v>0</v>
      </c>
      <c r="D40" s="2"/>
      <c r="E40" s="4">
        <v>0</v>
      </c>
      <c r="F40" s="2"/>
      <c r="G40" s="4">
        <v>0</v>
      </c>
      <c r="H40" s="2"/>
      <c r="I40" s="4">
        <v>0</v>
      </c>
      <c r="K40" s="4" t="s">
        <v>181</v>
      </c>
      <c r="M40" s="4">
        <v>0</v>
      </c>
      <c r="O40" s="4">
        <v>0</v>
      </c>
      <c r="Q40" s="4">
        <v>21326711513</v>
      </c>
      <c r="R40" s="3"/>
      <c r="S40" s="2">
        <v>21326711513</v>
      </c>
      <c r="T40" s="4"/>
      <c r="U40" s="2" t="s">
        <v>278</v>
      </c>
    </row>
    <row r="41" spans="1:21" ht="21" x14ac:dyDescent="0.25">
      <c r="A41" s="3" t="s">
        <v>173</v>
      </c>
      <c r="C41" s="4">
        <v>0</v>
      </c>
      <c r="D41" s="2"/>
      <c r="E41" s="4">
        <v>0</v>
      </c>
      <c r="F41" s="2"/>
      <c r="G41" s="4">
        <v>0</v>
      </c>
      <c r="H41" s="2"/>
      <c r="I41" s="4">
        <v>0</v>
      </c>
      <c r="K41" s="4" t="s">
        <v>181</v>
      </c>
      <c r="M41" s="4">
        <v>0</v>
      </c>
      <c r="O41" s="4">
        <v>0</v>
      </c>
      <c r="Q41" s="4">
        <v>-887060829</v>
      </c>
      <c r="R41" s="3"/>
      <c r="S41" s="2">
        <v>-887060829</v>
      </c>
      <c r="T41" s="4"/>
      <c r="U41" s="2" t="s">
        <v>279</v>
      </c>
    </row>
    <row r="42" spans="1:21" ht="21" x14ac:dyDescent="0.25">
      <c r="A42" s="3" t="s">
        <v>128</v>
      </c>
      <c r="C42" s="4">
        <v>0</v>
      </c>
      <c r="D42" s="2"/>
      <c r="E42" s="4">
        <v>0</v>
      </c>
      <c r="F42" s="2"/>
      <c r="G42" s="4">
        <v>0</v>
      </c>
      <c r="H42" s="2"/>
      <c r="I42" s="4">
        <v>0</v>
      </c>
      <c r="K42" s="4" t="s">
        <v>181</v>
      </c>
      <c r="M42" s="4">
        <v>0</v>
      </c>
      <c r="O42" s="4">
        <v>0</v>
      </c>
      <c r="Q42" s="4">
        <v>6210176495</v>
      </c>
      <c r="R42" s="3"/>
      <c r="S42" s="2">
        <v>6210176495</v>
      </c>
      <c r="T42" s="4"/>
      <c r="U42" s="2" t="s">
        <v>280</v>
      </c>
    </row>
    <row r="43" spans="1:21" ht="21" x14ac:dyDescent="0.25">
      <c r="A43" s="3" t="s">
        <v>137</v>
      </c>
      <c r="C43" s="4">
        <v>0</v>
      </c>
      <c r="D43" s="2"/>
      <c r="E43" s="4">
        <v>0</v>
      </c>
      <c r="F43" s="2"/>
      <c r="G43" s="4">
        <v>0</v>
      </c>
      <c r="H43" s="2"/>
      <c r="I43" s="4">
        <v>0</v>
      </c>
      <c r="K43" s="4" t="s">
        <v>181</v>
      </c>
      <c r="M43" s="4">
        <v>742500000</v>
      </c>
      <c r="O43" s="4">
        <v>0</v>
      </c>
      <c r="Q43" s="4">
        <v>3647056009</v>
      </c>
      <c r="R43" s="3"/>
      <c r="S43" s="2">
        <v>4389556009</v>
      </c>
      <c r="T43" s="4"/>
      <c r="U43" s="2" t="s">
        <v>281</v>
      </c>
    </row>
    <row r="44" spans="1:21" ht="21" x14ac:dyDescent="0.25">
      <c r="A44" s="3" t="s">
        <v>108</v>
      </c>
      <c r="C44" s="4">
        <v>0</v>
      </c>
      <c r="D44" s="2"/>
      <c r="E44" s="4">
        <v>0</v>
      </c>
      <c r="F44" s="2"/>
      <c r="G44" s="4">
        <v>0</v>
      </c>
      <c r="H44" s="2"/>
      <c r="I44" s="4">
        <v>0</v>
      </c>
      <c r="K44" s="4" t="s">
        <v>181</v>
      </c>
      <c r="M44" s="4">
        <v>1428933801</v>
      </c>
      <c r="O44" s="4">
        <v>0</v>
      </c>
      <c r="Q44" s="4">
        <v>17645291073</v>
      </c>
      <c r="R44" s="3"/>
      <c r="S44" s="2">
        <v>19074224874</v>
      </c>
      <c r="T44" s="4"/>
      <c r="U44" s="2" t="s">
        <v>250</v>
      </c>
    </row>
    <row r="45" spans="1:21" ht="21" x14ac:dyDescent="0.25">
      <c r="A45" s="3" t="s">
        <v>117</v>
      </c>
      <c r="C45" s="4">
        <v>0</v>
      </c>
      <c r="D45" s="2"/>
      <c r="E45" s="4">
        <v>0</v>
      </c>
      <c r="F45" s="2"/>
      <c r="G45" s="4">
        <v>0</v>
      </c>
      <c r="H45" s="2"/>
      <c r="I45" s="4">
        <v>0</v>
      </c>
      <c r="K45" s="4" t="s">
        <v>181</v>
      </c>
      <c r="M45" s="4">
        <v>0</v>
      </c>
      <c r="O45" s="4">
        <v>0</v>
      </c>
      <c r="Q45" s="4">
        <v>4354002374</v>
      </c>
      <c r="R45" s="3"/>
      <c r="S45" s="2">
        <v>4354002374</v>
      </c>
      <c r="T45" s="4"/>
      <c r="U45" s="2" t="s">
        <v>282</v>
      </c>
    </row>
    <row r="46" spans="1:21" ht="21" x14ac:dyDescent="0.25">
      <c r="A46" s="3" t="s">
        <v>174</v>
      </c>
      <c r="C46" s="4">
        <v>0</v>
      </c>
      <c r="D46" s="2"/>
      <c r="E46" s="4">
        <v>0</v>
      </c>
      <c r="F46" s="2"/>
      <c r="G46" s="4">
        <v>0</v>
      </c>
      <c r="H46" s="2"/>
      <c r="I46" s="4">
        <v>0</v>
      </c>
      <c r="K46" s="4" t="s">
        <v>181</v>
      </c>
      <c r="M46" s="4">
        <v>0</v>
      </c>
      <c r="O46" s="4">
        <v>0</v>
      </c>
      <c r="Q46" s="4">
        <v>32567031</v>
      </c>
      <c r="R46" s="3"/>
      <c r="S46" s="2">
        <v>32567031</v>
      </c>
      <c r="T46" s="4"/>
      <c r="U46" s="2" t="s">
        <v>218</v>
      </c>
    </row>
    <row r="47" spans="1:21" ht="21" x14ac:dyDescent="0.25">
      <c r="A47" s="3" t="s">
        <v>127</v>
      </c>
      <c r="C47" s="4">
        <v>0</v>
      </c>
      <c r="D47" s="2"/>
      <c r="E47" s="4">
        <v>0</v>
      </c>
      <c r="F47" s="2"/>
      <c r="G47" s="4">
        <v>0</v>
      </c>
      <c r="H47" s="2"/>
      <c r="I47" s="4">
        <v>0</v>
      </c>
      <c r="K47" s="4" t="s">
        <v>181</v>
      </c>
      <c r="M47" s="4">
        <v>0</v>
      </c>
      <c r="O47" s="4">
        <v>0</v>
      </c>
      <c r="Q47" s="4">
        <v>279588922</v>
      </c>
      <c r="R47" s="3"/>
      <c r="S47" s="2">
        <v>279588922</v>
      </c>
      <c r="T47" s="4"/>
      <c r="U47" s="2" t="s">
        <v>220</v>
      </c>
    </row>
    <row r="48" spans="1:21" ht="21" x14ac:dyDescent="0.25">
      <c r="A48" s="3" t="s">
        <v>175</v>
      </c>
      <c r="C48" s="4">
        <v>0</v>
      </c>
      <c r="D48" s="2"/>
      <c r="E48" s="4">
        <v>0</v>
      </c>
      <c r="F48" s="2"/>
      <c r="G48" s="4">
        <v>0</v>
      </c>
      <c r="H48" s="2"/>
      <c r="I48" s="4">
        <v>0</v>
      </c>
      <c r="K48" s="4" t="s">
        <v>181</v>
      </c>
      <c r="M48" s="4">
        <v>0</v>
      </c>
      <c r="O48" s="4">
        <v>0</v>
      </c>
      <c r="Q48" s="4">
        <v>1615978561</v>
      </c>
      <c r="R48" s="3"/>
      <c r="S48" s="2">
        <v>1615978561</v>
      </c>
      <c r="T48" s="4"/>
      <c r="U48" s="2" t="s">
        <v>283</v>
      </c>
    </row>
    <row r="49" spans="1:21" ht="21" x14ac:dyDescent="0.25">
      <c r="A49" s="3" t="s">
        <v>169</v>
      </c>
      <c r="C49" s="4">
        <v>0</v>
      </c>
      <c r="D49" s="2"/>
      <c r="E49" s="4">
        <v>0</v>
      </c>
      <c r="F49" s="2"/>
      <c r="G49" s="4">
        <v>0</v>
      </c>
      <c r="H49" s="2"/>
      <c r="I49" s="4">
        <v>0</v>
      </c>
      <c r="K49" s="4" t="s">
        <v>181</v>
      </c>
      <c r="M49" s="4">
        <v>0</v>
      </c>
      <c r="O49" s="4">
        <v>0</v>
      </c>
      <c r="Q49" s="4">
        <v>4559624925</v>
      </c>
      <c r="R49" s="3"/>
      <c r="S49" s="2">
        <v>4559624925</v>
      </c>
      <c r="T49" s="4"/>
      <c r="U49" s="2" t="s">
        <v>284</v>
      </c>
    </row>
    <row r="50" spans="1:21" ht="21" x14ac:dyDescent="0.25">
      <c r="A50" s="3" t="s">
        <v>170</v>
      </c>
      <c r="C50" s="4">
        <v>0</v>
      </c>
      <c r="D50" s="2"/>
      <c r="E50" s="4">
        <v>0</v>
      </c>
      <c r="F50" s="2"/>
      <c r="G50" s="4">
        <v>0</v>
      </c>
      <c r="H50" s="2"/>
      <c r="I50" s="4">
        <v>0</v>
      </c>
      <c r="K50" s="4" t="s">
        <v>181</v>
      </c>
      <c r="M50" s="4">
        <v>0</v>
      </c>
      <c r="O50" s="4">
        <v>0</v>
      </c>
      <c r="Q50" s="4">
        <v>-345979914</v>
      </c>
      <c r="R50" s="3"/>
      <c r="S50" s="2">
        <v>-345979914</v>
      </c>
      <c r="T50" s="4"/>
      <c r="U50" s="2" t="s">
        <v>285</v>
      </c>
    </row>
    <row r="51" spans="1:21" ht="21" x14ac:dyDescent="0.25">
      <c r="A51" s="3" t="s">
        <v>116</v>
      </c>
      <c r="C51" s="4">
        <v>0</v>
      </c>
      <c r="D51" s="2"/>
      <c r="E51" s="4">
        <v>0</v>
      </c>
      <c r="F51" s="2"/>
      <c r="G51" s="4">
        <v>0</v>
      </c>
      <c r="H51" s="2"/>
      <c r="I51" s="4">
        <v>0</v>
      </c>
      <c r="K51" s="4" t="s">
        <v>181</v>
      </c>
      <c r="M51" s="4">
        <v>0</v>
      </c>
      <c r="O51" s="4">
        <v>0</v>
      </c>
      <c r="Q51" s="4">
        <v>379156609</v>
      </c>
      <c r="R51" s="3"/>
      <c r="S51" s="2">
        <v>379156609</v>
      </c>
      <c r="T51" s="4"/>
      <c r="U51" s="2" t="s">
        <v>286</v>
      </c>
    </row>
    <row r="52" spans="1:21" ht="21" x14ac:dyDescent="0.25">
      <c r="A52" s="3" t="s">
        <v>232</v>
      </c>
      <c r="C52" s="4">
        <v>0</v>
      </c>
      <c r="D52" s="2"/>
      <c r="E52" s="4">
        <v>0</v>
      </c>
      <c r="F52" s="2"/>
      <c r="G52" s="4">
        <v>0</v>
      </c>
      <c r="H52" s="2"/>
      <c r="I52" s="4">
        <v>0</v>
      </c>
      <c r="K52" s="4" t="s">
        <v>181</v>
      </c>
      <c r="M52" s="4">
        <v>0</v>
      </c>
      <c r="O52" s="4">
        <v>0</v>
      </c>
      <c r="Q52" s="4">
        <v>10918051765</v>
      </c>
      <c r="R52" s="3"/>
      <c r="S52" s="2">
        <v>10918051765</v>
      </c>
      <c r="T52" s="4"/>
      <c r="U52" s="2" t="s">
        <v>287</v>
      </c>
    </row>
    <row r="53" spans="1:21" ht="21" x14ac:dyDescent="0.25">
      <c r="A53" s="3" t="s">
        <v>126</v>
      </c>
      <c r="C53" s="4">
        <v>292086544</v>
      </c>
      <c r="D53" s="2"/>
      <c r="E53" s="4">
        <v>-9615944250</v>
      </c>
      <c r="F53" s="2"/>
      <c r="G53" s="4">
        <v>0</v>
      </c>
      <c r="H53" s="2"/>
      <c r="I53" s="4">
        <v>-9323857706</v>
      </c>
      <c r="K53" s="4" t="s">
        <v>288</v>
      </c>
      <c r="M53" s="4">
        <v>292086544</v>
      </c>
      <c r="O53" s="4">
        <v>-8871030736</v>
      </c>
      <c r="Q53" s="4">
        <v>11092234203</v>
      </c>
      <c r="R53" s="3"/>
      <c r="S53" s="2">
        <v>2513290011</v>
      </c>
      <c r="T53" s="4"/>
      <c r="U53" s="2" t="s">
        <v>289</v>
      </c>
    </row>
    <row r="54" spans="1:21" ht="21" x14ac:dyDescent="0.25">
      <c r="A54" s="3" t="s">
        <v>124</v>
      </c>
      <c r="C54" s="4">
        <v>0</v>
      </c>
      <c r="D54" s="2"/>
      <c r="E54" s="4">
        <v>0</v>
      </c>
      <c r="F54" s="2"/>
      <c r="G54" s="4">
        <v>0</v>
      </c>
      <c r="H54" s="2"/>
      <c r="I54" s="4">
        <v>0</v>
      </c>
      <c r="K54" s="4" t="s">
        <v>181</v>
      </c>
      <c r="M54" s="4">
        <v>0</v>
      </c>
      <c r="O54" s="4">
        <v>0</v>
      </c>
      <c r="Q54" s="4">
        <v>4697388830</v>
      </c>
      <c r="R54" s="3"/>
      <c r="S54" s="2">
        <v>4697388830</v>
      </c>
      <c r="T54" s="4"/>
      <c r="U54" s="2" t="s">
        <v>290</v>
      </c>
    </row>
    <row r="55" spans="1:21" ht="21" x14ac:dyDescent="0.25">
      <c r="A55" s="3" t="s">
        <v>171</v>
      </c>
      <c r="C55" s="4">
        <v>0</v>
      </c>
      <c r="D55" s="2"/>
      <c r="E55" s="4">
        <v>0</v>
      </c>
      <c r="F55" s="2"/>
      <c r="G55" s="4">
        <v>0</v>
      </c>
      <c r="H55" s="2"/>
      <c r="I55" s="4">
        <v>0</v>
      </c>
      <c r="K55" s="4" t="s">
        <v>181</v>
      </c>
      <c r="M55" s="4">
        <v>0</v>
      </c>
      <c r="O55" s="4">
        <v>0</v>
      </c>
      <c r="Q55" s="4">
        <v>991063171</v>
      </c>
      <c r="R55" s="3"/>
      <c r="S55" s="2">
        <v>991063171</v>
      </c>
      <c r="T55" s="4"/>
      <c r="U55" s="2" t="s">
        <v>291</v>
      </c>
    </row>
    <row r="56" spans="1:21" ht="21" x14ac:dyDescent="0.25">
      <c r="A56" s="3" t="s">
        <v>233</v>
      </c>
      <c r="C56" s="4">
        <v>0</v>
      </c>
      <c r="D56" s="2"/>
      <c r="E56" s="4">
        <v>0</v>
      </c>
      <c r="F56" s="2"/>
      <c r="G56" s="4">
        <v>0</v>
      </c>
      <c r="H56" s="2"/>
      <c r="I56" s="4">
        <v>0</v>
      </c>
      <c r="K56" s="4" t="s">
        <v>181</v>
      </c>
      <c r="M56" s="4">
        <v>0</v>
      </c>
      <c r="O56" s="4">
        <v>0</v>
      </c>
      <c r="Q56" s="4">
        <v>242876240</v>
      </c>
      <c r="R56" s="3"/>
      <c r="S56" s="2">
        <v>242876240</v>
      </c>
      <c r="T56" s="4"/>
      <c r="U56" s="2" t="s">
        <v>265</v>
      </c>
    </row>
    <row r="57" spans="1:21" ht="21" x14ac:dyDescent="0.25">
      <c r="A57" s="3" t="s">
        <v>234</v>
      </c>
      <c r="C57" s="4">
        <v>0</v>
      </c>
      <c r="D57" s="2"/>
      <c r="E57" s="4">
        <v>0</v>
      </c>
      <c r="F57" s="2"/>
      <c r="G57" s="4">
        <v>0</v>
      </c>
      <c r="H57" s="2"/>
      <c r="I57" s="4">
        <v>0</v>
      </c>
      <c r="K57" s="4" t="s">
        <v>181</v>
      </c>
      <c r="M57" s="4">
        <v>0</v>
      </c>
      <c r="O57" s="4">
        <v>0</v>
      </c>
      <c r="Q57" s="4">
        <v>-2222140746</v>
      </c>
      <c r="R57" s="3"/>
      <c r="S57" s="2">
        <v>-2222140746</v>
      </c>
      <c r="T57" s="4"/>
      <c r="U57" s="2" t="s">
        <v>242</v>
      </c>
    </row>
    <row r="58" spans="1:21" ht="21" x14ac:dyDescent="0.25">
      <c r="A58" s="3" t="s">
        <v>155</v>
      </c>
      <c r="C58" s="4">
        <v>0</v>
      </c>
      <c r="D58" s="2"/>
      <c r="E58" s="4">
        <v>0</v>
      </c>
      <c r="F58" s="2"/>
      <c r="G58" s="4">
        <v>0</v>
      </c>
      <c r="H58" s="2"/>
      <c r="I58" s="4">
        <v>0</v>
      </c>
      <c r="K58" s="4" t="s">
        <v>181</v>
      </c>
      <c r="M58" s="4">
        <v>0</v>
      </c>
      <c r="O58" s="4">
        <v>0</v>
      </c>
      <c r="Q58" s="4">
        <v>5882124199</v>
      </c>
      <c r="R58" s="3"/>
      <c r="S58" s="2">
        <v>5882124199</v>
      </c>
      <c r="T58" s="4"/>
      <c r="U58" s="2" t="s">
        <v>292</v>
      </c>
    </row>
    <row r="59" spans="1:21" ht="21" x14ac:dyDescent="0.25">
      <c r="A59" s="3" t="s">
        <v>102</v>
      </c>
      <c r="C59" s="4">
        <v>0</v>
      </c>
      <c r="D59" s="2"/>
      <c r="E59" s="4">
        <v>0</v>
      </c>
      <c r="F59" s="2"/>
      <c r="G59" s="4">
        <v>0</v>
      </c>
      <c r="H59" s="2"/>
      <c r="I59" s="4">
        <v>0</v>
      </c>
      <c r="K59" s="4" t="s">
        <v>181</v>
      </c>
      <c r="M59" s="4">
        <v>0</v>
      </c>
      <c r="O59" s="4">
        <v>0</v>
      </c>
      <c r="Q59" s="4">
        <v>4146491327</v>
      </c>
      <c r="R59" s="3"/>
      <c r="S59" s="2">
        <v>4146491327</v>
      </c>
      <c r="T59" s="4"/>
      <c r="U59" s="2" t="s">
        <v>293</v>
      </c>
    </row>
    <row r="60" spans="1:21" ht="21" x14ac:dyDescent="0.25">
      <c r="A60" s="3" t="s">
        <v>172</v>
      </c>
      <c r="C60" s="4">
        <v>0</v>
      </c>
      <c r="D60" s="2"/>
      <c r="E60" s="4">
        <v>0</v>
      </c>
      <c r="F60" s="2"/>
      <c r="G60" s="4">
        <v>0</v>
      </c>
      <c r="H60" s="2"/>
      <c r="I60" s="4">
        <v>0</v>
      </c>
      <c r="K60" s="4" t="s">
        <v>181</v>
      </c>
      <c r="M60" s="4">
        <v>0</v>
      </c>
      <c r="O60" s="4">
        <v>0</v>
      </c>
      <c r="Q60" s="4">
        <v>1629782490</v>
      </c>
      <c r="R60" s="3"/>
      <c r="S60" s="2">
        <v>1629782490</v>
      </c>
      <c r="T60" s="4"/>
      <c r="U60" s="2" t="s">
        <v>294</v>
      </c>
    </row>
    <row r="61" spans="1:21" ht="21" x14ac:dyDescent="0.25">
      <c r="A61" s="3" t="s">
        <v>144</v>
      </c>
      <c r="C61" s="4">
        <v>0</v>
      </c>
      <c r="D61" s="2"/>
      <c r="E61" s="4">
        <v>0</v>
      </c>
      <c r="F61" s="2"/>
      <c r="G61" s="4">
        <v>0</v>
      </c>
      <c r="H61" s="2"/>
      <c r="I61" s="4">
        <v>0</v>
      </c>
      <c r="K61" s="4" t="s">
        <v>181</v>
      </c>
      <c r="M61" s="4">
        <v>0</v>
      </c>
      <c r="O61" s="4">
        <v>0</v>
      </c>
      <c r="Q61" s="4">
        <v>306209583</v>
      </c>
      <c r="R61" s="3"/>
      <c r="S61" s="2">
        <v>306209583</v>
      </c>
      <c r="T61" s="4"/>
      <c r="U61" s="2" t="s">
        <v>295</v>
      </c>
    </row>
    <row r="62" spans="1:21" ht="21" x14ac:dyDescent="0.25">
      <c r="A62" s="3" t="s">
        <v>235</v>
      </c>
      <c r="C62" s="4">
        <v>0</v>
      </c>
      <c r="D62" s="2"/>
      <c r="E62" s="4">
        <v>0</v>
      </c>
      <c r="F62" s="2"/>
      <c r="G62" s="4">
        <v>0</v>
      </c>
      <c r="H62" s="2"/>
      <c r="I62" s="4">
        <v>0</v>
      </c>
      <c r="K62" s="4" t="s">
        <v>181</v>
      </c>
      <c r="M62" s="4">
        <v>0</v>
      </c>
      <c r="O62" s="4">
        <v>0</v>
      </c>
      <c r="Q62" s="4">
        <v>5800035979</v>
      </c>
      <c r="R62" s="3"/>
      <c r="S62" s="2">
        <v>5800035979</v>
      </c>
      <c r="T62" s="4"/>
      <c r="U62" s="2" t="s">
        <v>296</v>
      </c>
    </row>
    <row r="63" spans="1:21" ht="21" x14ac:dyDescent="0.25">
      <c r="A63" s="3" t="s">
        <v>140</v>
      </c>
      <c r="C63" s="4">
        <v>0</v>
      </c>
      <c r="D63" s="2"/>
      <c r="E63" s="4">
        <v>0</v>
      </c>
      <c r="F63" s="2"/>
      <c r="G63" s="4">
        <v>0</v>
      </c>
      <c r="H63" s="2"/>
      <c r="I63" s="4">
        <v>0</v>
      </c>
      <c r="K63" s="4" t="s">
        <v>181</v>
      </c>
      <c r="M63" s="4">
        <v>0</v>
      </c>
      <c r="O63" s="4">
        <v>0</v>
      </c>
      <c r="Q63" s="4">
        <v>-606699948</v>
      </c>
      <c r="R63" s="3"/>
      <c r="S63" s="2">
        <v>-606699948</v>
      </c>
      <c r="T63" s="4"/>
      <c r="U63" s="2" t="s">
        <v>297</v>
      </c>
    </row>
    <row r="64" spans="1:21" ht="21" x14ac:dyDescent="0.25">
      <c r="A64" s="3" t="s">
        <v>136</v>
      </c>
      <c r="C64" s="4">
        <v>0</v>
      </c>
      <c r="D64" s="2"/>
      <c r="E64" s="4">
        <v>0</v>
      </c>
      <c r="F64" s="2"/>
      <c r="G64" s="4">
        <v>0</v>
      </c>
      <c r="H64" s="2"/>
      <c r="I64" s="4">
        <v>0</v>
      </c>
      <c r="K64" s="4" t="s">
        <v>181</v>
      </c>
      <c r="M64" s="4">
        <v>0</v>
      </c>
      <c r="O64" s="4">
        <v>0</v>
      </c>
      <c r="Q64" s="4">
        <v>-347995838</v>
      </c>
      <c r="R64" s="3"/>
      <c r="S64" s="2">
        <v>-347995838</v>
      </c>
      <c r="T64" s="4"/>
      <c r="U64" s="2" t="s">
        <v>285</v>
      </c>
    </row>
    <row r="65" spans="1:21" ht="21" x14ac:dyDescent="0.25">
      <c r="A65" s="3" t="s">
        <v>111</v>
      </c>
      <c r="C65" s="4">
        <v>0</v>
      </c>
      <c r="D65" s="2"/>
      <c r="E65" s="4">
        <v>0</v>
      </c>
      <c r="F65" s="2"/>
      <c r="G65" s="4">
        <v>0</v>
      </c>
      <c r="H65" s="2"/>
      <c r="I65" s="4">
        <v>0</v>
      </c>
      <c r="K65" s="4" t="s">
        <v>181</v>
      </c>
      <c r="M65" s="4">
        <v>0</v>
      </c>
      <c r="O65" s="4">
        <v>0</v>
      </c>
      <c r="Q65" s="4">
        <v>10510296127</v>
      </c>
      <c r="R65" s="3"/>
      <c r="S65" s="2">
        <v>10510296127</v>
      </c>
      <c r="T65" s="4"/>
      <c r="U65" s="2" t="s">
        <v>298</v>
      </c>
    </row>
    <row r="66" spans="1:21" ht="21" x14ac:dyDescent="0.25">
      <c r="A66" s="3" t="s">
        <v>135</v>
      </c>
      <c r="C66" s="4">
        <v>0</v>
      </c>
      <c r="D66" s="2"/>
      <c r="E66" s="4">
        <v>0</v>
      </c>
      <c r="F66" s="2"/>
      <c r="G66" s="4">
        <v>0</v>
      </c>
      <c r="H66" s="2"/>
      <c r="I66" s="4">
        <v>0</v>
      </c>
      <c r="K66" s="4" t="s">
        <v>181</v>
      </c>
      <c r="M66" s="4">
        <v>0</v>
      </c>
      <c r="O66" s="4">
        <v>0</v>
      </c>
      <c r="Q66" s="4">
        <v>3900101496</v>
      </c>
      <c r="R66" s="3"/>
      <c r="S66" s="2">
        <v>3900101496</v>
      </c>
      <c r="T66" s="4"/>
      <c r="U66" s="2" t="s">
        <v>299</v>
      </c>
    </row>
    <row r="67" spans="1:21" ht="21" x14ac:dyDescent="0.25">
      <c r="A67" s="3" t="s">
        <v>154</v>
      </c>
      <c r="C67" s="4">
        <v>0</v>
      </c>
      <c r="D67" s="2"/>
      <c r="E67" s="4">
        <v>0</v>
      </c>
      <c r="F67" s="2"/>
      <c r="G67" s="4">
        <v>0</v>
      </c>
      <c r="H67" s="2"/>
      <c r="I67" s="4">
        <v>0</v>
      </c>
      <c r="K67" s="4" t="s">
        <v>181</v>
      </c>
      <c r="M67" s="4">
        <v>0</v>
      </c>
      <c r="O67" s="4">
        <v>0</v>
      </c>
      <c r="Q67" s="4">
        <v>4596071234</v>
      </c>
      <c r="R67" s="3"/>
      <c r="S67" s="2">
        <v>4596071234</v>
      </c>
      <c r="T67" s="4"/>
      <c r="U67" s="2" t="s">
        <v>300</v>
      </c>
    </row>
    <row r="68" spans="1:21" ht="21" x14ac:dyDescent="0.25">
      <c r="A68" s="3" t="s">
        <v>156</v>
      </c>
      <c r="C68" s="4">
        <v>0</v>
      </c>
      <c r="D68" s="2"/>
      <c r="E68" s="4">
        <v>-375370595</v>
      </c>
      <c r="F68" s="2"/>
      <c r="G68" s="4">
        <v>0</v>
      </c>
      <c r="H68" s="2"/>
      <c r="I68" s="4">
        <v>-375370595</v>
      </c>
      <c r="K68" s="4" t="s">
        <v>301</v>
      </c>
      <c r="M68" s="4">
        <v>6302849</v>
      </c>
      <c r="O68" s="4">
        <v>211073950</v>
      </c>
      <c r="Q68" s="4">
        <v>1371955594</v>
      </c>
      <c r="R68" s="3"/>
      <c r="S68" s="2">
        <v>1589332393</v>
      </c>
      <c r="T68" s="4"/>
      <c r="U68" s="2" t="s">
        <v>302</v>
      </c>
    </row>
    <row r="69" spans="1:21" ht="21" x14ac:dyDescent="0.25">
      <c r="A69" s="3" t="s">
        <v>236</v>
      </c>
      <c r="C69" s="4">
        <v>0</v>
      </c>
      <c r="D69" s="2"/>
      <c r="E69" s="4">
        <v>0</v>
      </c>
      <c r="F69" s="2"/>
      <c r="G69" s="4">
        <v>0</v>
      </c>
      <c r="H69" s="2"/>
      <c r="I69" s="4">
        <v>0</v>
      </c>
      <c r="K69" s="4" t="s">
        <v>181</v>
      </c>
      <c r="M69" s="4">
        <v>0</v>
      </c>
      <c r="O69" s="4">
        <v>0</v>
      </c>
      <c r="Q69" s="4">
        <v>748315637</v>
      </c>
      <c r="R69" s="3"/>
      <c r="S69" s="2">
        <v>748315637</v>
      </c>
      <c r="T69" s="4"/>
      <c r="U69" s="2" t="s">
        <v>303</v>
      </c>
    </row>
    <row r="70" spans="1:21" ht="21" x14ac:dyDescent="0.25">
      <c r="A70" s="3" t="s">
        <v>237</v>
      </c>
      <c r="C70" s="4">
        <v>0</v>
      </c>
      <c r="D70" s="2"/>
      <c r="E70" s="4">
        <v>0</v>
      </c>
      <c r="F70" s="2"/>
      <c r="G70" s="4">
        <v>0</v>
      </c>
      <c r="H70" s="2"/>
      <c r="I70" s="4">
        <v>0</v>
      </c>
      <c r="K70" s="4" t="s">
        <v>181</v>
      </c>
      <c r="M70" s="4">
        <v>0</v>
      </c>
      <c r="O70" s="4">
        <v>0</v>
      </c>
      <c r="Q70" s="4">
        <v>-2042532039</v>
      </c>
      <c r="R70" s="3"/>
      <c r="S70" s="2">
        <v>-2042532039</v>
      </c>
      <c r="T70" s="4"/>
      <c r="U70" s="2" t="s">
        <v>304</v>
      </c>
    </row>
    <row r="71" spans="1:21" ht="21" x14ac:dyDescent="0.25">
      <c r="A71" s="3" t="s">
        <v>112</v>
      </c>
      <c r="C71" s="4">
        <v>0</v>
      </c>
      <c r="D71" s="2"/>
      <c r="E71" s="4">
        <v>0</v>
      </c>
      <c r="F71" s="2"/>
      <c r="G71" s="4">
        <v>0</v>
      </c>
      <c r="H71" s="2"/>
      <c r="I71" s="4">
        <v>0</v>
      </c>
      <c r="K71" s="4" t="s">
        <v>181</v>
      </c>
      <c r="M71" s="4">
        <v>141863773</v>
      </c>
      <c r="O71" s="4">
        <v>0</v>
      </c>
      <c r="Q71" s="4">
        <v>-3263950596</v>
      </c>
      <c r="R71" s="3"/>
      <c r="S71" s="2">
        <v>-3122086823</v>
      </c>
      <c r="T71" s="4"/>
      <c r="U71" s="2" t="s">
        <v>305</v>
      </c>
    </row>
    <row r="72" spans="1:21" ht="21" x14ac:dyDescent="0.25">
      <c r="A72" s="3" t="s">
        <v>148</v>
      </c>
      <c r="C72" s="4">
        <v>0</v>
      </c>
      <c r="D72" s="2"/>
      <c r="E72" s="4">
        <v>0</v>
      </c>
      <c r="F72" s="2"/>
      <c r="G72" s="4">
        <v>0</v>
      </c>
      <c r="H72" s="2"/>
      <c r="I72" s="4">
        <v>0</v>
      </c>
      <c r="K72" s="4" t="s">
        <v>181</v>
      </c>
      <c r="M72" s="4">
        <v>245820806</v>
      </c>
      <c r="O72" s="4">
        <v>0</v>
      </c>
      <c r="Q72" s="4">
        <v>12029528374</v>
      </c>
      <c r="R72" s="3"/>
      <c r="S72" s="2">
        <v>12275349180</v>
      </c>
      <c r="T72" s="4"/>
      <c r="U72" s="2" t="s">
        <v>306</v>
      </c>
    </row>
    <row r="73" spans="1:21" ht="21" x14ac:dyDescent="0.25">
      <c r="A73" s="3" t="s">
        <v>129</v>
      </c>
      <c r="C73" s="4">
        <v>0</v>
      </c>
      <c r="D73" s="2"/>
      <c r="E73" s="4">
        <v>0</v>
      </c>
      <c r="F73" s="2"/>
      <c r="G73" s="4">
        <v>0</v>
      </c>
      <c r="H73" s="2"/>
      <c r="I73" s="4">
        <v>0</v>
      </c>
      <c r="K73" s="4" t="s">
        <v>181</v>
      </c>
      <c r="M73" s="4">
        <v>0</v>
      </c>
      <c r="O73" s="4">
        <v>0</v>
      </c>
      <c r="Q73" s="4">
        <v>10004491975</v>
      </c>
      <c r="R73" s="3"/>
      <c r="S73" s="2">
        <v>10004491975</v>
      </c>
      <c r="T73" s="4"/>
      <c r="U73" s="2" t="s">
        <v>307</v>
      </c>
    </row>
    <row r="74" spans="1:21" ht="21" x14ac:dyDescent="0.25">
      <c r="A74" s="3" t="s">
        <v>142</v>
      </c>
      <c r="C74" s="4">
        <v>0</v>
      </c>
      <c r="D74" s="2"/>
      <c r="E74" s="4">
        <v>0</v>
      </c>
      <c r="F74" s="2"/>
      <c r="G74" s="4">
        <v>0</v>
      </c>
      <c r="H74" s="2"/>
      <c r="I74" s="4">
        <v>0</v>
      </c>
      <c r="K74" s="4" t="s">
        <v>181</v>
      </c>
      <c r="M74" s="4">
        <v>0</v>
      </c>
      <c r="O74" s="4">
        <v>0</v>
      </c>
      <c r="Q74" s="4">
        <v>1245200061</v>
      </c>
      <c r="R74" s="3"/>
      <c r="S74" s="2">
        <v>1245200061</v>
      </c>
      <c r="T74" s="4"/>
      <c r="U74" s="2" t="s">
        <v>308</v>
      </c>
    </row>
    <row r="75" spans="1:21" ht="21" x14ac:dyDescent="0.25">
      <c r="A75" s="3" t="s">
        <v>167</v>
      </c>
      <c r="C75" s="4">
        <v>0</v>
      </c>
      <c r="D75" s="2"/>
      <c r="E75" s="4">
        <v>0</v>
      </c>
      <c r="F75" s="2"/>
      <c r="G75" s="4">
        <v>0</v>
      </c>
      <c r="H75" s="2"/>
      <c r="I75" s="4">
        <v>0</v>
      </c>
      <c r="K75" s="4" t="s">
        <v>181</v>
      </c>
      <c r="M75" s="4">
        <v>0</v>
      </c>
      <c r="O75" s="4">
        <v>0</v>
      </c>
      <c r="Q75" s="4">
        <v>-708144467</v>
      </c>
      <c r="R75" s="3"/>
      <c r="S75" s="2">
        <v>-708144467</v>
      </c>
      <c r="T75" s="4"/>
      <c r="U75" s="2" t="s">
        <v>309</v>
      </c>
    </row>
    <row r="76" spans="1:21" ht="21" x14ac:dyDescent="0.25">
      <c r="A76" s="3" t="s">
        <v>150</v>
      </c>
      <c r="C76" s="4">
        <v>0</v>
      </c>
      <c r="D76" s="2"/>
      <c r="E76" s="4">
        <v>0</v>
      </c>
      <c r="F76" s="2"/>
      <c r="G76" s="4">
        <v>0</v>
      </c>
      <c r="H76" s="2"/>
      <c r="I76" s="4">
        <v>0</v>
      </c>
      <c r="K76" s="4" t="s">
        <v>181</v>
      </c>
      <c r="M76" s="4">
        <v>0</v>
      </c>
      <c r="O76" s="4">
        <v>0</v>
      </c>
      <c r="Q76" s="4">
        <v>179330752</v>
      </c>
      <c r="R76" s="3"/>
      <c r="S76" s="2">
        <v>179330752</v>
      </c>
      <c r="T76" s="4"/>
      <c r="U76" s="2" t="s">
        <v>310</v>
      </c>
    </row>
    <row r="77" spans="1:21" ht="21" x14ac:dyDescent="0.25">
      <c r="A77" s="3" t="s">
        <v>152</v>
      </c>
      <c r="C77" s="4">
        <v>0</v>
      </c>
      <c r="D77" s="2"/>
      <c r="E77" s="4">
        <v>0</v>
      </c>
      <c r="F77" s="2"/>
      <c r="G77" s="4">
        <v>0</v>
      </c>
      <c r="H77" s="2"/>
      <c r="I77" s="4">
        <v>0</v>
      </c>
      <c r="K77" s="4" t="s">
        <v>181</v>
      </c>
      <c r="M77" s="4">
        <v>0</v>
      </c>
      <c r="O77" s="4">
        <v>0</v>
      </c>
      <c r="Q77" s="4">
        <v>1174058672</v>
      </c>
      <c r="R77" s="3"/>
      <c r="S77" s="2">
        <v>1174058672</v>
      </c>
      <c r="T77" s="4"/>
      <c r="U77" s="2" t="s">
        <v>311</v>
      </c>
    </row>
    <row r="78" spans="1:21" ht="21" x14ac:dyDescent="0.25">
      <c r="A78" s="3" t="s">
        <v>143</v>
      </c>
      <c r="C78" s="4">
        <v>0</v>
      </c>
      <c r="D78" s="2"/>
      <c r="E78" s="4">
        <v>0</v>
      </c>
      <c r="F78" s="2"/>
      <c r="G78" s="4">
        <v>0</v>
      </c>
      <c r="H78" s="2"/>
      <c r="I78" s="4">
        <v>0</v>
      </c>
      <c r="K78" s="4" t="s">
        <v>181</v>
      </c>
      <c r="M78" s="4">
        <v>0</v>
      </c>
      <c r="O78" s="4">
        <v>0</v>
      </c>
      <c r="Q78" s="4">
        <v>4662227594</v>
      </c>
      <c r="R78" s="3"/>
      <c r="S78" s="2">
        <v>4662227594</v>
      </c>
      <c r="T78" s="4"/>
      <c r="U78" s="2" t="s">
        <v>257</v>
      </c>
    </row>
    <row r="79" spans="1:21" ht="21" x14ac:dyDescent="0.25">
      <c r="A79" s="3" t="s">
        <v>106</v>
      </c>
      <c r="C79" s="4">
        <v>0</v>
      </c>
      <c r="D79" s="2"/>
      <c r="E79" s="4">
        <v>0</v>
      </c>
      <c r="F79" s="2"/>
      <c r="G79" s="4">
        <v>0</v>
      </c>
      <c r="H79" s="2"/>
      <c r="I79" s="4">
        <v>0</v>
      </c>
      <c r="K79" s="4" t="s">
        <v>181</v>
      </c>
      <c r="M79" s="4">
        <v>0</v>
      </c>
      <c r="O79" s="4">
        <v>0</v>
      </c>
      <c r="Q79" s="4">
        <v>9593675197</v>
      </c>
      <c r="R79" s="3"/>
      <c r="S79" s="2">
        <v>9593675197</v>
      </c>
      <c r="T79" s="4"/>
      <c r="U79" s="2" t="s">
        <v>312</v>
      </c>
    </row>
    <row r="80" spans="1:21" ht="21" x14ac:dyDescent="0.25">
      <c r="A80" s="3" t="s">
        <v>122</v>
      </c>
      <c r="C80" s="4">
        <v>0</v>
      </c>
      <c r="D80" s="2"/>
      <c r="E80" s="4">
        <v>0</v>
      </c>
      <c r="F80" s="2"/>
      <c r="G80" s="4">
        <v>0</v>
      </c>
      <c r="H80" s="2"/>
      <c r="I80" s="4">
        <v>0</v>
      </c>
      <c r="K80" s="4" t="s">
        <v>181</v>
      </c>
      <c r="M80" s="4">
        <v>0</v>
      </c>
      <c r="O80" s="4">
        <v>0</v>
      </c>
      <c r="Q80" s="4">
        <v>12323104</v>
      </c>
      <c r="R80" s="3"/>
      <c r="S80" s="2">
        <v>12323104</v>
      </c>
      <c r="T80" s="4"/>
      <c r="U80" s="2" t="s">
        <v>181</v>
      </c>
    </row>
    <row r="81" spans="1:21" ht="21" x14ac:dyDescent="0.25">
      <c r="A81" s="3" t="s">
        <v>238</v>
      </c>
      <c r="C81" s="4">
        <v>0</v>
      </c>
      <c r="D81" s="2"/>
      <c r="E81" s="4">
        <v>0</v>
      </c>
      <c r="F81" s="2"/>
      <c r="G81" s="4">
        <v>0</v>
      </c>
      <c r="H81" s="2"/>
      <c r="I81" s="4">
        <v>0</v>
      </c>
      <c r="K81" s="4" t="s">
        <v>181</v>
      </c>
      <c r="M81" s="4">
        <v>0</v>
      </c>
      <c r="O81" s="4">
        <v>0</v>
      </c>
      <c r="Q81" s="4">
        <v>-366357838</v>
      </c>
      <c r="R81" s="3"/>
      <c r="S81" s="2">
        <v>-366357838</v>
      </c>
      <c r="T81" s="4"/>
      <c r="U81" s="2" t="s">
        <v>313</v>
      </c>
    </row>
    <row r="82" spans="1:21" ht="21" x14ac:dyDescent="0.25">
      <c r="A82" s="3" t="s">
        <v>239</v>
      </c>
      <c r="C82" s="4">
        <v>0</v>
      </c>
      <c r="D82" s="2"/>
      <c r="E82" s="4">
        <v>0</v>
      </c>
      <c r="F82" s="2"/>
      <c r="G82" s="4">
        <v>0</v>
      </c>
      <c r="H82" s="2"/>
      <c r="I82" s="4">
        <v>0</v>
      </c>
      <c r="K82" s="4" t="s">
        <v>181</v>
      </c>
      <c r="M82" s="4">
        <v>0</v>
      </c>
      <c r="O82" s="4">
        <v>0</v>
      </c>
      <c r="Q82" s="4">
        <v>1827403825</v>
      </c>
      <c r="R82" s="3"/>
      <c r="S82" s="2">
        <v>1827403825</v>
      </c>
      <c r="T82" s="4"/>
      <c r="U82" s="2" t="s">
        <v>314</v>
      </c>
    </row>
    <row r="83" spans="1:21" ht="21" x14ac:dyDescent="0.25">
      <c r="A83" s="3" t="s">
        <v>120</v>
      </c>
      <c r="C83" s="4">
        <v>0</v>
      </c>
      <c r="D83" s="2"/>
      <c r="E83" s="4">
        <v>0</v>
      </c>
      <c r="F83" s="2"/>
      <c r="G83" s="4">
        <v>0</v>
      </c>
      <c r="H83" s="2"/>
      <c r="I83" s="4">
        <v>0</v>
      </c>
      <c r="K83" s="4" t="s">
        <v>181</v>
      </c>
      <c r="M83" s="4">
        <v>0</v>
      </c>
      <c r="O83" s="4">
        <v>0</v>
      </c>
      <c r="Q83" s="4">
        <v>4067968112</v>
      </c>
      <c r="R83" s="3"/>
      <c r="S83" s="2">
        <v>4067968112</v>
      </c>
      <c r="T83" s="4"/>
      <c r="U83" s="2" t="s">
        <v>315</v>
      </c>
    </row>
    <row r="84" spans="1:21" ht="21" x14ac:dyDescent="0.25">
      <c r="A84" s="3" t="s">
        <v>153</v>
      </c>
      <c r="C84" s="4">
        <v>0</v>
      </c>
      <c r="D84" s="2"/>
      <c r="E84" s="4">
        <v>44508389600</v>
      </c>
      <c r="F84" s="2"/>
      <c r="G84" s="4">
        <v>0</v>
      </c>
      <c r="H84" s="2"/>
      <c r="I84" s="4">
        <v>44508389600</v>
      </c>
      <c r="K84" s="4" t="s">
        <v>316</v>
      </c>
      <c r="M84" s="4">
        <v>1117703349</v>
      </c>
      <c r="O84" s="4">
        <v>88332652720</v>
      </c>
      <c r="Q84" s="4">
        <v>0</v>
      </c>
      <c r="R84" s="3"/>
      <c r="S84" s="2">
        <v>89450356069</v>
      </c>
      <c r="T84" s="4"/>
      <c r="U84" s="2" t="s">
        <v>317</v>
      </c>
    </row>
    <row r="85" spans="1:21" ht="21" x14ac:dyDescent="0.25">
      <c r="A85" s="3" t="s">
        <v>183</v>
      </c>
      <c r="C85" s="4">
        <v>365000000</v>
      </c>
      <c r="D85" s="2"/>
      <c r="E85" s="4">
        <v>-8225506331</v>
      </c>
      <c r="F85" s="2"/>
      <c r="G85" s="4">
        <v>0</v>
      </c>
      <c r="H85" s="2"/>
      <c r="I85" s="4">
        <v>-7860506331</v>
      </c>
      <c r="K85" s="4" t="s">
        <v>318</v>
      </c>
      <c r="M85" s="4">
        <v>365000000</v>
      </c>
      <c r="O85" s="4">
        <v>-9411217446</v>
      </c>
      <c r="Q85" s="4">
        <v>0</v>
      </c>
      <c r="R85" s="3"/>
      <c r="S85" s="2">
        <v>-9046217446</v>
      </c>
      <c r="T85" s="4"/>
      <c r="U85" s="2" t="s">
        <v>319</v>
      </c>
    </row>
    <row r="86" spans="1:21" ht="21" x14ac:dyDescent="0.25">
      <c r="A86" s="3" t="s">
        <v>133</v>
      </c>
      <c r="C86" s="4">
        <v>0</v>
      </c>
      <c r="D86" s="2"/>
      <c r="E86" s="4">
        <v>-7380894750</v>
      </c>
      <c r="F86" s="2"/>
      <c r="G86" s="4">
        <v>0</v>
      </c>
      <c r="H86" s="2"/>
      <c r="I86" s="4">
        <v>-7380894750</v>
      </c>
      <c r="K86" s="4" t="s">
        <v>320</v>
      </c>
      <c r="M86" s="4">
        <v>222800718</v>
      </c>
      <c r="O86" s="4">
        <v>44752658296</v>
      </c>
      <c r="Q86" s="4">
        <v>0</v>
      </c>
      <c r="R86" s="3"/>
      <c r="S86" s="2">
        <v>44975459014</v>
      </c>
      <c r="T86" s="4"/>
      <c r="U86" s="2" t="s">
        <v>321</v>
      </c>
    </row>
    <row r="87" spans="1:21" ht="21" x14ac:dyDescent="0.25">
      <c r="A87" s="3" t="s">
        <v>146</v>
      </c>
      <c r="C87" s="4">
        <v>0</v>
      </c>
      <c r="D87" s="2"/>
      <c r="E87" s="4">
        <v>652038075</v>
      </c>
      <c r="F87" s="2"/>
      <c r="G87" s="4">
        <v>0</v>
      </c>
      <c r="H87" s="2"/>
      <c r="I87" s="4">
        <v>652038075</v>
      </c>
      <c r="K87" s="4" t="s">
        <v>322</v>
      </c>
      <c r="M87" s="4">
        <v>61124402</v>
      </c>
      <c r="O87" s="4">
        <v>5455949500</v>
      </c>
      <c r="Q87" s="4">
        <v>0</v>
      </c>
      <c r="R87" s="3"/>
      <c r="S87" s="2">
        <v>5517073902</v>
      </c>
      <c r="T87" s="4"/>
      <c r="U87" s="2" t="s">
        <v>323</v>
      </c>
    </row>
    <row r="88" spans="1:21" ht="21" x14ac:dyDescent="0.25">
      <c r="A88" s="3" t="s">
        <v>158</v>
      </c>
      <c r="C88" s="4">
        <v>0</v>
      </c>
      <c r="D88" s="2"/>
      <c r="E88" s="4">
        <v>665762149</v>
      </c>
      <c r="F88" s="2"/>
      <c r="G88" s="4">
        <v>0</v>
      </c>
      <c r="H88" s="2"/>
      <c r="I88" s="4">
        <v>665762149</v>
      </c>
      <c r="K88" s="4" t="s">
        <v>324</v>
      </c>
      <c r="M88" s="4">
        <v>11206008</v>
      </c>
      <c r="O88" s="4">
        <v>753455636</v>
      </c>
      <c r="Q88" s="4">
        <v>0</v>
      </c>
      <c r="R88" s="3"/>
      <c r="S88" s="2">
        <v>764661644</v>
      </c>
      <c r="T88" s="4"/>
      <c r="U88" s="2" t="s">
        <v>303</v>
      </c>
    </row>
    <row r="89" spans="1:21" ht="21" x14ac:dyDescent="0.25">
      <c r="A89" s="3" t="s">
        <v>157</v>
      </c>
      <c r="C89" s="4">
        <v>0</v>
      </c>
      <c r="D89" s="2"/>
      <c r="E89" s="4">
        <v>1878122733</v>
      </c>
      <c r="F89" s="2"/>
      <c r="G89" s="4">
        <v>0</v>
      </c>
      <c r="H89" s="2"/>
      <c r="I89" s="4">
        <v>1878122733</v>
      </c>
      <c r="K89" s="4" t="s">
        <v>325</v>
      </c>
      <c r="M89" s="4">
        <v>290605000</v>
      </c>
      <c r="O89" s="4">
        <v>3614817312</v>
      </c>
      <c r="Q89" s="4">
        <v>0</v>
      </c>
      <c r="R89" s="3"/>
      <c r="S89" s="2">
        <v>3905422312</v>
      </c>
      <c r="T89" s="4"/>
      <c r="U89" s="2" t="s">
        <v>299</v>
      </c>
    </row>
    <row r="90" spans="1:21" ht="21" x14ac:dyDescent="0.25">
      <c r="A90" s="3" t="s">
        <v>191</v>
      </c>
      <c r="C90" s="4">
        <v>143156163</v>
      </c>
      <c r="D90" s="2"/>
      <c r="E90" s="4">
        <v>2770753909</v>
      </c>
      <c r="F90" s="2"/>
      <c r="G90" s="4">
        <v>0</v>
      </c>
      <c r="H90" s="2"/>
      <c r="I90" s="4">
        <v>2913910072</v>
      </c>
      <c r="K90" s="4" t="s">
        <v>326</v>
      </c>
      <c r="M90" s="4">
        <v>143156163</v>
      </c>
      <c r="O90" s="4">
        <v>3547958198</v>
      </c>
      <c r="Q90" s="4">
        <v>0</v>
      </c>
      <c r="R90" s="3"/>
      <c r="S90" s="2">
        <v>3691114361</v>
      </c>
      <c r="T90" s="4"/>
      <c r="U90" s="2" t="s">
        <v>327</v>
      </c>
    </row>
    <row r="91" spans="1:21" ht="21" x14ac:dyDescent="0.25">
      <c r="A91" s="3" t="s">
        <v>203</v>
      </c>
      <c r="C91" s="4">
        <v>0</v>
      </c>
      <c r="D91" s="2"/>
      <c r="E91" s="4">
        <v>-4460936186</v>
      </c>
      <c r="F91" s="2"/>
      <c r="G91" s="4">
        <v>0</v>
      </c>
      <c r="H91" s="2"/>
      <c r="I91" s="4">
        <v>-4460936186</v>
      </c>
      <c r="K91" s="4" t="s">
        <v>328</v>
      </c>
      <c r="M91" s="4">
        <v>0</v>
      </c>
      <c r="O91" s="4">
        <v>-4460936186</v>
      </c>
      <c r="Q91" s="4">
        <v>0</v>
      </c>
      <c r="R91" s="3"/>
      <c r="S91" s="2">
        <v>-4460936186</v>
      </c>
      <c r="T91" s="4"/>
      <c r="U91" s="2" t="s">
        <v>329</v>
      </c>
    </row>
    <row r="92" spans="1:21" ht="21" x14ac:dyDescent="0.25">
      <c r="A92" s="3" t="s">
        <v>189</v>
      </c>
      <c r="C92" s="4">
        <v>0</v>
      </c>
      <c r="D92" s="2"/>
      <c r="E92" s="4">
        <v>-745602000</v>
      </c>
      <c r="F92" s="2"/>
      <c r="G92" s="4">
        <v>0</v>
      </c>
      <c r="H92" s="2"/>
      <c r="I92" s="4">
        <v>-745602000</v>
      </c>
      <c r="K92" s="4" t="s">
        <v>214</v>
      </c>
      <c r="M92" s="4">
        <v>0</v>
      </c>
      <c r="O92" s="4">
        <v>-2155520035</v>
      </c>
      <c r="Q92" s="4">
        <v>0</v>
      </c>
      <c r="R92" s="3"/>
      <c r="S92" s="2">
        <v>-2155520035</v>
      </c>
      <c r="T92" s="4"/>
      <c r="U92" s="2" t="s">
        <v>330</v>
      </c>
    </row>
    <row r="93" spans="1:21" ht="21" x14ac:dyDescent="0.25">
      <c r="A93" s="3" t="s">
        <v>210</v>
      </c>
      <c r="C93" s="4">
        <v>0</v>
      </c>
      <c r="D93" s="2"/>
      <c r="E93" s="4">
        <v>165523779</v>
      </c>
      <c r="F93" s="2"/>
      <c r="G93" s="4">
        <v>0</v>
      </c>
      <c r="H93" s="2"/>
      <c r="I93" s="4">
        <v>165523779</v>
      </c>
      <c r="K93" s="4" t="s">
        <v>331</v>
      </c>
      <c r="M93" s="4">
        <v>0</v>
      </c>
      <c r="O93" s="4">
        <v>165523779</v>
      </c>
      <c r="Q93" s="4">
        <v>0</v>
      </c>
      <c r="R93" s="3"/>
      <c r="S93" s="2">
        <v>165523779</v>
      </c>
      <c r="T93" s="4"/>
      <c r="U93" s="2" t="s">
        <v>332</v>
      </c>
    </row>
    <row r="94" spans="1:21" ht="21" x14ac:dyDescent="0.25">
      <c r="A94" s="3" t="s">
        <v>207</v>
      </c>
      <c r="C94" s="4">
        <v>0</v>
      </c>
      <c r="D94" s="2"/>
      <c r="E94" s="4">
        <v>-9550982504</v>
      </c>
      <c r="F94" s="2"/>
      <c r="G94" s="4">
        <v>0</v>
      </c>
      <c r="H94" s="2"/>
      <c r="I94" s="4">
        <v>-9550982504</v>
      </c>
      <c r="K94" s="4" t="s">
        <v>333</v>
      </c>
      <c r="M94" s="4">
        <v>0</v>
      </c>
      <c r="O94" s="4">
        <v>-9550982504</v>
      </c>
      <c r="Q94" s="4">
        <v>0</v>
      </c>
      <c r="R94" s="3"/>
      <c r="S94" s="2">
        <v>-9550982504</v>
      </c>
      <c r="T94" s="4"/>
      <c r="U94" s="2" t="s">
        <v>334</v>
      </c>
    </row>
    <row r="95" spans="1:21" ht="21" x14ac:dyDescent="0.25">
      <c r="A95" s="3" t="s">
        <v>185</v>
      </c>
      <c r="C95" s="4">
        <v>0</v>
      </c>
      <c r="D95" s="2"/>
      <c r="E95" s="4">
        <v>-10949941613</v>
      </c>
      <c r="F95" s="2"/>
      <c r="G95" s="4">
        <v>0</v>
      </c>
      <c r="H95" s="2"/>
      <c r="I95" s="4">
        <v>-10949941613</v>
      </c>
      <c r="K95" s="4" t="s">
        <v>335</v>
      </c>
      <c r="M95" s="4">
        <v>0</v>
      </c>
      <c r="O95" s="4">
        <v>-9866800509</v>
      </c>
      <c r="Q95" s="4">
        <v>0</v>
      </c>
      <c r="R95" s="3"/>
      <c r="S95" s="2">
        <v>-9866800509</v>
      </c>
      <c r="T95" s="4"/>
      <c r="U95" s="2" t="s">
        <v>336</v>
      </c>
    </row>
    <row r="96" spans="1:21" ht="21" x14ac:dyDescent="0.25">
      <c r="A96" s="3" t="s">
        <v>211</v>
      </c>
      <c r="C96" s="4">
        <v>0</v>
      </c>
      <c r="D96" s="2"/>
      <c r="E96" s="4">
        <v>-10382227973</v>
      </c>
      <c r="F96" s="2"/>
      <c r="G96" s="4">
        <v>0</v>
      </c>
      <c r="H96" s="2"/>
      <c r="I96" s="4">
        <v>-10382227973</v>
      </c>
      <c r="K96" s="4" t="s">
        <v>337</v>
      </c>
      <c r="M96" s="4">
        <v>0</v>
      </c>
      <c r="O96" s="4">
        <v>-10382227973</v>
      </c>
      <c r="Q96" s="4">
        <v>0</v>
      </c>
      <c r="R96" s="3"/>
      <c r="S96" s="2">
        <v>-10382227973</v>
      </c>
      <c r="T96" s="4"/>
      <c r="U96" s="2" t="s">
        <v>338</v>
      </c>
    </row>
    <row r="97" spans="1:21" ht="21" x14ac:dyDescent="0.25">
      <c r="A97" s="3" t="s">
        <v>205</v>
      </c>
      <c r="C97" s="4">
        <v>0</v>
      </c>
      <c r="D97" s="2"/>
      <c r="E97" s="4">
        <v>116627653</v>
      </c>
      <c r="F97" s="2"/>
      <c r="G97" s="4">
        <v>0</v>
      </c>
      <c r="H97" s="2"/>
      <c r="I97" s="4">
        <v>116627653</v>
      </c>
      <c r="K97" s="4" t="s">
        <v>339</v>
      </c>
      <c r="M97" s="4">
        <v>0</v>
      </c>
      <c r="O97" s="4">
        <v>116627653</v>
      </c>
      <c r="Q97" s="4">
        <v>0</v>
      </c>
      <c r="R97" s="3"/>
      <c r="S97" s="2">
        <v>116627653</v>
      </c>
      <c r="T97" s="4"/>
      <c r="U97" s="2" t="s">
        <v>340</v>
      </c>
    </row>
    <row r="98" spans="1:21" ht="21" x14ac:dyDescent="0.25">
      <c r="A98" s="3" t="s">
        <v>215</v>
      </c>
      <c r="C98" s="4">
        <v>0</v>
      </c>
      <c r="D98" s="2"/>
      <c r="E98" s="4">
        <v>3560685033</v>
      </c>
      <c r="F98" s="2"/>
      <c r="G98" s="4">
        <v>0</v>
      </c>
      <c r="H98" s="2"/>
      <c r="I98" s="4">
        <v>3560685033</v>
      </c>
      <c r="K98" s="4" t="s">
        <v>341</v>
      </c>
      <c r="M98" s="4">
        <v>0</v>
      </c>
      <c r="O98" s="4">
        <v>3560685033</v>
      </c>
      <c r="Q98" s="4">
        <v>0</v>
      </c>
      <c r="R98" s="3"/>
      <c r="S98" s="2">
        <v>3560685033</v>
      </c>
      <c r="T98" s="4"/>
      <c r="U98" s="2" t="s">
        <v>342</v>
      </c>
    </row>
    <row r="99" spans="1:21" ht="21" x14ac:dyDescent="0.25">
      <c r="A99" s="3" t="s">
        <v>213</v>
      </c>
      <c r="C99" s="4">
        <v>0</v>
      </c>
      <c r="D99" s="2"/>
      <c r="E99" s="4">
        <v>-4620071961</v>
      </c>
      <c r="F99" s="2"/>
      <c r="G99" s="4">
        <v>0</v>
      </c>
      <c r="H99" s="2"/>
      <c r="I99" s="4">
        <v>-4620071961</v>
      </c>
      <c r="K99" s="4" t="s">
        <v>343</v>
      </c>
      <c r="M99" s="4">
        <v>0</v>
      </c>
      <c r="O99" s="4">
        <v>-4620071961</v>
      </c>
      <c r="Q99" s="4">
        <v>0</v>
      </c>
      <c r="R99" s="3"/>
      <c r="S99" s="2">
        <v>-4620071961</v>
      </c>
      <c r="T99" s="4"/>
      <c r="U99" s="2" t="s">
        <v>344</v>
      </c>
    </row>
    <row r="100" spans="1:21" ht="21" x14ac:dyDescent="0.25">
      <c r="A100" s="3" t="s">
        <v>193</v>
      </c>
      <c r="C100" s="4">
        <v>0</v>
      </c>
      <c r="D100" s="2"/>
      <c r="E100" s="4">
        <v>-2933429900</v>
      </c>
      <c r="F100" s="2"/>
      <c r="G100" s="4">
        <v>0</v>
      </c>
      <c r="H100" s="2"/>
      <c r="I100" s="4">
        <v>-2933429900</v>
      </c>
      <c r="K100" s="4" t="s">
        <v>345</v>
      </c>
      <c r="M100" s="4">
        <v>0</v>
      </c>
      <c r="O100" s="4">
        <v>-7953321435</v>
      </c>
      <c r="Q100" s="4">
        <v>0</v>
      </c>
      <c r="R100" s="3"/>
      <c r="S100" s="2">
        <v>-7953321435</v>
      </c>
      <c r="T100" s="4"/>
      <c r="U100" s="2" t="s">
        <v>346</v>
      </c>
    </row>
    <row r="101" spans="1:21" ht="21.75" thickBot="1" x14ac:dyDescent="0.3">
      <c r="A101" s="3" t="s">
        <v>71</v>
      </c>
      <c r="C101" s="23">
        <f>SUM(C9:C100)</f>
        <v>2075097942</v>
      </c>
      <c r="E101" s="23">
        <f>SUM(E9:E100)</f>
        <v>-55251994405</v>
      </c>
      <c r="G101" s="23">
        <f>SUM(G9:G100)</f>
        <v>32421358249</v>
      </c>
      <c r="I101" s="23">
        <f>SUM(I9:I100)</f>
        <v>-20755538214</v>
      </c>
      <c r="K101" s="8">
        <f>SUM(K9:K100)</f>
        <v>0</v>
      </c>
      <c r="M101" s="7">
        <f>SUM(M9:M100)</f>
        <v>6851195120</v>
      </c>
      <c r="O101" s="7">
        <f>SUM(O9:O100)</f>
        <v>49978253463</v>
      </c>
      <c r="Q101" s="7">
        <f>SUM(Q9:Q100)</f>
        <v>304960629557</v>
      </c>
      <c r="S101" s="23">
        <f>SUM(S9:S100)</f>
        <v>361790078140</v>
      </c>
      <c r="U101" s="8">
        <f>SUM(U9:U100)</f>
        <v>0</v>
      </c>
    </row>
    <row r="102" spans="1:21" ht="19.5" thickTop="1" x14ac:dyDescent="0.25"/>
  </sheetData>
  <sortState ref="A9:U46">
    <sortCondition descending="1" ref="S9:S46"/>
  </sortState>
  <mergeCells count="17"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</mergeCells>
  <pageMargins left="0.7" right="0.7" top="0.75" bottom="0.75" header="0.3" footer="0.3"/>
  <pageSetup scale="3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"/>
  <sheetViews>
    <sheetView rightToLeft="1" view="pageBreakPreview" zoomScale="85" zoomScaleNormal="100" zoomScaleSheetLayoutView="85" workbookViewId="0">
      <selection activeCell="A17" sqref="A17"/>
    </sheetView>
  </sheetViews>
  <sheetFormatPr defaultRowHeight="18.75" x14ac:dyDescent="0.25"/>
  <cols>
    <col min="1" max="1" width="41.8554687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7109375" style="2" bestFit="1" customWidth="1"/>
    <col min="6" max="6" width="1" style="2" customWidth="1"/>
    <col min="7" max="7" width="16.28515625" style="2" bestFit="1" customWidth="1"/>
    <col min="8" max="8" width="1" style="2" customWidth="1"/>
    <col min="9" max="9" width="14.710937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7109375" style="21" bestFit="1" customWidth="1"/>
    <col min="14" max="14" width="1" style="2" customWidth="1"/>
    <col min="15" max="15" width="16.28515625" style="2" bestFit="1" customWidth="1"/>
    <col min="16" max="16" width="1" style="2" customWidth="1"/>
    <col min="17" max="17" width="19.140625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0" x14ac:dyDescent="0.25">
      <c r="A4" s="33" t="str">
        <f>سهام!A4</f>
        <v>برای ماه منتهی به 1399/05/31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s="18" customFormat="1" ht="25.5" x14ac:dyDescent="0.45">
      <c r="A5" s="32" t="s">
        <v>93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7" spans="1:17" ht="30.75" thickBot="1" x14ac:dyDescent="0.3">
      <c r="A7" s="34" t="s">
        <v>50</v>
      </c>
      <c r="C7" s="39" t="s">
        <v>48</v>
      </c>
      <c r="D7" s="39" t="s">
        <v>48</v>
      </c>
      <c r="E7" s="39" t="s">
        <v>48</v>
      </c>
      <c r="F7" s="39" t="s">
        <v>48</v>
      </c>
      <c r="G7" s="39" t="s">
        <v>48</v>
      </c>
      <c r="H7" s="39" t="s">
        <v>48</v>
      </c>
      <c r="I7" s="39" t="s">
        <v>48</v>
      </c>
      <c r="K7" s="39" t="s">
        <v>49</v>
      </c>
      <c r="L7" s="39" t="s">
        <v>49</v>
      </c>
      <c r="M7" s="39" t="s">
        <v>49</v>
      </c>
      <c r="N7" s="39" t="s">
        <v>49</v>
      </c>
      <c r="O7" s="39" t="s">
        <v>49</v>
      </c>
      <c r="P7" s="39" t="s">
        <v>49</v>
      </c>
      <c r="Q7" s="39" t="s">
        <v>49</v>
      </c>
    </row>
    <row r="8" spans="1:17" ht="30.75" thickBot="1" x14ac:dyDescent="0.3">
      <c r="A8" s="39" t="s">
        <v>50</v>
      </c>
      <c r="C8" s="38" t="s">
        <v>70</v>
      </c>
      <c r="D8" s="12"/>
      <c r="E8" s="38" t="s">
        <v>67</v>
      </c>
      <c r="F8" s="12"/>
      <c r="G8" s="38" t="s">
        <v>68</v>
      </c>
      <c r="H8" s="12"/>
      <c r="I8" s="38" t="s">
        <v>71</v>
      </c>
      <c r="K8" s="38" t="s">
        <v>70</v>
      </c>
      <c r="L8" s="12"/>
      <c r="M8" s="45" t="s">
        <v>67</v>
      </c>
      <c r="N8" s="12"/>
      <c r="O8" s="38" t="s">
        <v>68</v>
      </c>
      <c r="P8" s="12"/>
      <c r="Q8" s="38" t="s">
        <v>71</v>
      </c>
    </row>
    <row r="9" spans="1:17" ht="21" x14ac:dyDescent="0.25">
      <c r="A9" s="3" t="s">
        <v>240</v>
      </c>
      <c r="C9" s="21">
        <v>0</v>
      </c>
      <c r="E9" s="21">
        <v>0</v>
      </c>
      <c r="G9" s="21">
        <v>0</v>
      </c>
      <c r="I9" s="21">
        <v>0</v>
      </c>
      <c r="K9" s="21">
        <v>0</v>
      </c>
      <c r="M9" s="21">
        <v>0</v>
      </c>
      <c r="O9" s="21">
        <v>2786214</v>
      </c>
      <c r="Q9" s="21">
        <v>2786214</v>
      </c>
    </row>
    <row r="10" spans="1:17" ht="21" x14ac:dyDescent="0.25">
      <c r="A10" s="3"/>
      <c r="C10" s="21"/>
      <c r="E10" s="21"/>
      <c r="G10" s="21"/>
      <c r="I10" s="21">
        <f t="shared" ref="I10:I19" si="0">C10+E10+G10</f>
        <v>0</v>
      </c>
      <c r="K10" s="21"/>
      <c r="O10" s="21"/>
      <c r="Q10" s="21">
        <f t="shared" ref="Q10:Q19" si="1">K10+M10+O10</f>
        <v>0</v>
      </c>
    </row>
    <row r="11" spans="1:17" ht="21" x14ac:dyDescent="0.25">
      <c r="A11" s="3"/>
      <c r="C11" s="21"/>
      <c r="E11" s="21"/>
      <c r="G11" s="21"/>
      <c r="I11" s="21">
        <f t="shared" si="0"/>
        <v>0</v>
      </c>
      <c r="K11" s="21"/>
      <c r="O11" s="21"/>
      <c r="Q11" s="21">
        <f t="shared" si="1"/>
        <v>0</v>
      </c>
    </row>
    <row r="12" spans="1:17" ht="21" x14ac:dyDescent="0.25">
      <c r="A12" s="3"/>
      <c r="C12" s="21"/>
      <c r="E12" s="21"/>
      <c r="G12" s="21"/>
      <c r="I12" s="21">
        <f t="shared" si="0"/>
        <v>0</v>
      </c>
      <c r="K12" s="21"/>
      <c r="O12" s="21"/>
      <c r="Q12" s="21">
        <f t="shared" si="1"/>
        <v>0</v>
      </c>
    </row>
    <row r="13" spans="1:17" ht="21" x14ac:dyDescent="0.25">
      <c r="A13" s="3"/>
      <c r="C13" s="21"/>
      <c r="E13" s="21"/>
      <c r="G13" s="21"/>
      <c r="I13" s="21">
        <f t="shared" si="0"/>
        <v>0</v>
      </c>
      <c r="K13" s="21"/>
      <c r="O13" s="21"/>
      <c r="Q13" s="21">
        <f t="shared" si="1"/>
        <v>0</v>
      </c>
    </row>
    <row r="14" spans="1:17" ht="21" x14ac:dyDescent="0.25">
      <c r="A14" s="3"/>
      <c r="C14" s="21"/>
      <c r="E14" s="21"/>
      <c r="G14" s="21"/>
      <c r="I14" s="21">
        <f t="shared" si="0"/>
        <v>0</v>
      </c>
      <c r="K14" s="21"/>
      <c r="O14" s="21"/>
      <c r="Q14" s="21">
        <f t="shared" si="1"/>
        <v>0</v>
      </c>
    </row>
    <row r="15" spans="1:17" ht="21" x14ac:dyDescent="0.25">
      <c r="A15" s="3"/>
      <c r="C15" s="21"/>
      <c r="E15" s="21"/>
      <c r="G15" s="21"/>
      <c r="I15" s="21">
        <f t="shared" si="0"/>
        <v>0</v>
      </c>
      <c r="K15" s="21"/>
      <c r="O15" s="21"/>
      <c r="Q15" s="21">
        <f t="shared" si="1"/>
        <v>0</v>
      </c>
    </row>
    <row r="16" spans="1:17" ht="21" x14ac:dyDescent="0.25">
      <c r="A16" s="3"/>
      <c r="C16" s="21"/>
      <c r="E16" s="21"/>
      <c r="G16" s="21"/>
      <c r="I16" s="21">
        <f t="shared" si="0"/>
        <v>0</v>
      </c>
      <c r="K16" s="21"/>
      <c r="O16" s="21"/>
      <c r="Q16" s="21">
        <f t="shared" si="1"/>
        <v>0</v>
      </c>
    </row>
    <row r="17" spans="1:17" ht="21" x14ac:dyDescent="0.25">
      <c r="A17" s="3"/>
      <c r="C17" s="21"/>
      <c r="E17" s="21"/>
      <c r="G17" s="21"/>
      <c r="I17" s="21">
        <f t="shared" si="0"/>
        <v>0</v>
      </c>
      <c r="K17" s="21"/>
      <c r="O17" s="21"/>
      <c r="Q17" s="21">
        <f t="shared" si="1"/>
        <v>0</v>
      </c>
    </row>
    <row r="18" spans="1:17" ht="21" x14ac:dyDescent="0.25">
      <c r="A18" s="3"/>
      <c r="C18" s="21"/>
      <c r="E18" s="21"/>
      <c r="G18" s="21"/>
      <c r="I18" s="21">
        <f t="shared" si="0"/>
        <v>0</v>
      </c>
      <c r="K18" s="21"/>
      <c r="O18" s="21"/>
      <c r="Q18" s="21">
        <f t="shared" si="1"/>
        <v>0</v>
      </c>
    </row>
    <row r="19" spans="1:17" ht="21" x14ac:dyDescent="0.25">
      <c r="A19" s="3"/>
      <c r="C19" s="21"/>
      <c r="E19" s="21"/>
      <c r="G19" s="21"/>
      <c r="I19" s="21">
        <f t="shared" si="0"/>
        <v>0</v>
      </c>
      <c r="K19" s="21"/>
      <c r="O19" s="21"/>
      <c r="Q19" s="21">
        <f t="shared" si="1"/>
        <v>0</v>
      </c>
    </row>
    <row r="20" spans="1:17" ht="19.5" thickBot="1" x14ac:dyDescent="0.3">
      <c r="A20" s="2" t="s">
        <v>71</v>
      </c>
      <c r="C20" s="23">
        <f>SUM(C9:C19)</f>
        <v>0</v>
      </c>
      <c r="E20" s="23">
        <f>SUM(E9:E19)</f>
        <v>0</v>
      </c>
      <c r="G20" s="23">
        <f>SUM(G9:G19)</f>
        <v>0</v>
      </c>
      <c r="I20" s="23">
        <f>SUM(I9:I19)</f>
        <v>0</v>
      </c>
      <c r="K20" s="23">
        <f>SUM(K9:K19)</f>
        <v>0</v>
      </c>
      <c r="M20" s="23">
        <f>SUM(M9:M19)</f>
        <v>0</v>
      </c>
      <c r="O20" s="23">
        <f>SUM(O9:O19)</f>
        <v>2786214</v>
      </c>
      <c r="Q20" s="23">
        <f>SUM(Q9:Q19)</f>
        <v>2786214</v>
      </c>
    </row>
    <row r="21" spans="1:17" ht="19.5" thickTop="1" x14ac:dyDescent="0.25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rightToLeft="1" view="pageBreakPreview" zoomScale="60" zoomScaleNormal="100" workbookViewId="0">
      <selection activeCell="E9" sqref="E9"/>
    </sheetView>
  </sheetViews>
  <sheetFormatPr defaultRowHeight="18.75" x14ac:dyDescent="0.2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2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2" ht="30" x14ac:dyDescent="0.25">
      <c r="A4" s="33" t="str">
        <f>سهام!A4</f>
        <v>برای ماه منتهی به 1399/05/31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2" s="14" customFormat="1" ht="25.5" x14ac:dyDescent="0.4">
      <c r="A5" s="32" t="s">
        <v>94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7" spans="1:12" ht="30.75" thickBot="1" x14ac:dyDescent="0.3">
      <c r="A7" s="39" t="s">
        <v>72</v>
      </c>
      <c r="B7" s="39" t="s">
        <v>72</v>
      </c>
      <c r="C7" s="39" t="s">
        <v>72</v>
      </c>
      <c r="E7" s="39" t="s">
        <v>48</v>
      </c>
      <c r="F7" s="39" t="s">
        <v>48</v>
      </c>
      <c r="G7" s="39" t="s">
        <v>48</v>
      </c>
      <c r="I7" s="39" t="s">
        <v>49</v>
      </c>
      <c r="J7" s="39" t="s">
        <v>49</v>
      </c>
      <c r="K7" s="39" t="s">
        <v>49</v>
      </c>
    </row>
    <row r="8" spans="1:12" ht="30.75" thickBot="1" x14ac:dyDescent="0.3">
      <c r="A8" s="38" t="s">
        <v>73</v>
      </c>
      <c r="B8" s="12"/>
      <c r="C8" s="38" t="s">
        <v>36</v>
      </c>
      <c r="E8" s="38" t="s">
        <v>74</v>
      </c>
      <c r="F8" s="12"/>
      <c r="G8" s="38" t="s">
        <v>75</v>
      </c>
      <c r="I8" s="38" t="s">
        <v>74</v>
      </c>
      <c r="J8" s="12"/>
      <c r="K8" s="38" t="s">
        <v>75</v>
      </c>
    </row>
    <row r="9" spans="1:12" ht="21" x14ac:dyDescent="0.25">
      <c r="A9" s="3" t="s">
        <v>45</v>
      </c>
      <c r="C9" s="4" t="s">
        <v>97</v>
      </c>
      <c r="E9" s="4">
        <v>734308</v>
      </c>
      <c r="G9" s="4" t="s">
        <v>55</v>
      </c>
      <c r="I9" s="4">
        <v>3143539</v>
      </c>
      <c r="J9" s="21"/>
      <c r="K9" s="21" t="s">
        <v>55</v>
      </c>
      <c r="L9" s="4">
        <f t="shared" ref="L9:L12" si="0">SUM(E9:K9)</f>
        <v>3877847</v>
      </c>
    </row>
    <row r="10" spans="1:12" ht="21" x14ac:dyDescent="0.25">
      <c r="A10" s="3" t="s">
        <v>44</v>
      </c>
      <c r="C10" s="4" t="s">
        <v>98</v>
      </c>
      <c r="E10" s="4">
        <v>5733120</v>
      </c>
      <c r="G10" s="4" t="s">
        <v>55</v>
      </c>
      <c r="I10" s="4">
        <v>48416438</v>
      </c>
      <c r="J10" s="21"/>
      <c r="K10" s="21" t="s">
        <v>55</v>
      </c>
      <c r="L10" s="4">
        <f t="shared" si="0"/>
        <v>54149558</v>
      </c>
    </row>
    <row r="11" spans="1:12" ht="21" x14ac:dyDescent="0.25">
      <c r="A11" s="3" t="s">
        <v>103</v>
      </c>
      <c r="C11" s="4" t="s">
        <v>160</v>
      </c>
      <c r="E11" s="4">
        <v>2376417</v>
      </c>
      <c r="G11" s="4" t="s">
        <v>55</v>
      </c>
      <c r="I11" s="4">
        <v>8402910</v>
      </c>
      <c r="J11" s="21"/>
      <c r="K11" s="21" t="s">
        <v>55</v>
      </c>
      <c r="L11" s="4">
        <f t="shared" si="0"/>
        <v>10779327</v>
      </c>
    </row>
    <row r="12" spans="1:12" ht="19.5" thickBot="1" x14ac:dyDescent="0.3">
      <c r="A12" s="2" t="s">
        <v>71</v>
      </c>
      <c r="E12" s="7">
        <f>SUM(E9:E11)</f>
        <v>8843845</v>
      </c>
      <c r="G12" s="13"/>
      <c r="I12" s="7">
        <f>SUM(I9:I11)</f>
        <v>59962887</v>
      </c>
      <c r="K12" s="13"/>
      <c r="L12" s="4">
        <f t="shared" si="0"/>
        <v>68806732</v>
      </c>
    </row>
    <row r="13" spans="1:12" ht="19.5" thickTop="1" x14ac:dyDescent="0.25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="60" zoomScaleNormal="100" workbookViewId="0">
      <selection activeCell="A9" sqref="A9"/>
    </sheetView>
  </sheetViews>
  <sheetFormatPr defaultRowHeight="18.75" x14ac:dyDescent="0.25"/>
  <cols>
    <col min="1" max="1" width="38" style="2" bestFit="1" customWidth="1"/>
    <col min="2" max="2" width="1" style="2" customWidth="1"/>
    <col min="3" max="3" width="13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</row>
    <row r="3" spans="1:5" ht="30" x14ac:dyDescent="0.25">
      <c r="A3" s="33" t="s">
        <v>46</v>
      </c>
      <c r="B3" s="33"/>
      <c r="C3" s="33"/>
      <c r="D3" s="33"/>
      <c r="E3" s="33"/>
    </row>
    <row r="4" spans="1:5" ht="30" x14ac:dyDescent="0.25">
      <c r="A4" s="33" t="str">
        <f>سهام!A4</f>
        <v>برای ماه منتهی به 1399/05/31</v>
      </c>
      <c r="B4" s="33"/>
      <c r="C4" s="33"/>
      <c r="D4" s="33"/>
      <c r="E4" s="33"/>
    </row>
    <row r="5" spans="1:5" customFormat="1" ht="25.5" x14ac:dyDescent="0.25">
      <c r="A5" s="32" t="s">
        <v>95</v>
      </c>
      <c r="B5" s="32"/>
      <c r="C5" s="32"/>
      <c r="D5" s="32"/>
      <c r="E5" s="32"/>
    </row>
    <row r="7" spans="1:5" ht="30.75" thickBot="1" x14ac:dyDescent="0.3">
      <c r="A7" s="34" t="s">
        <v>76</v>
      </c>
      <c r="C7" s="39" t="s">
        <v>48</v>
      </c>
      <c r="E7" s="39" t="s">
        <v>159</v>
      </c>
    </row>
    <row r="8" spans="1:5" ht="30.75" thickBot="1" x14ac:dyDescent="0.3">
      <c r="A8" s="39" t="s">
        <v>76</v>
      </c>
      <c r="C8" s="39" t="s">
        <v>39</v>
      </c>
      <c r="E8" s="39" t="s">
        <v>39</v>
      </c>
    </row>
    <row r="9" spans="1:5" ht="21" x14ac:dyDescent="0.25">
      <c r="A9" s="3" t="s">
        <v>77</v>
      </c>
      <c r="C9" s="4">
        <v>0</v>
      </c>
      <c r="E9" s="4">
        <v>112524</v>
      </c>
    </row>
    <row r="10" spans="1:5" ht="21" x14ac:dyDescent="0.25">
      <c r="A10" s="3" t="s">
        <v>78</v>
      </c>
      <c r="C10" s="4">
        <v>0</v>
      </c>
      <c r="E10" s="4">
        <v>0</v>
      </c>
    </row>
    <row r="11" spans="1:5" ht="21" x14ac:dyDescent="0.25">
      <c r="A11" s="3" t="s">
        <v>79</v>
      </c>
      <c r="C11" s="4">
        <v>34268723</v>
      </c>
      <c r="E11" s="4">
        <v>933298249</v>
      </c>
    </row>
    <row r="12" spans="1:5" ht="21.75" thickBot="1" x14ac:dyDescent="0.3">
      <c r="A12" s="3" t="s">
        <v>71</v>
      </c>
      <c r="C12" s="7">
        <f>SUM(C9:C11)</f>
        <v>34268723</v>
      </c>
      <c r="E12" s="7">
        <f>SUM(E9:E11)</f>
        <v>933410773</v>
      </c>
    </row>
    <row r="13" spans="1:5" ht="19.5" thickTop="1" x14ac:dyDescent="0.25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rightToLeft="1" view="pageBreakPreview" zoomScale="60" zoomScaleNormal="100" workbookViewId="0">
      <selection activeCell="C14" sqref="C14"/>
    </sheetView>
  </sheetViews>
  <sheetFormatPr defaultRowHeight="18.75" x14ac:dyDescent="0.25"/>
  <cols>
    <col min="1" max="1" width="24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</row>
    <row r="3" spans="1:23" ht="30" x14ac:dyDescent="0.25">
      <c r="A3" s="33" t="s">
        <v>46</v>
      </c>
      <c r="B3" s="33"/>
      <c r="C3" s="33"/>
      <c r="D3" s="33"/>
      <c r="E3" s="33"/>
      <c r="F3" s="33"/>
      <c r="G3" s="33"/>
    </row>
    <row r="4" spans="1:23" ht="30" x14ac:dyDescent="0.25">
      <c r="A4" s="33" t="str">
        <f>سهام!A4</f>
        <v>برای ماه منتهی به 1399/05/31</v>
      </c>
      <c r="B4" s="33"/>
      <c r="C4" s="33"/>
      <c r="D4" s="33"/>
      <c r="E4" s="33"/>
      <c r="F4" s="33"/>
      <c r="G4" s="33"/>
    </row>
    <row r="5" spans="1:23" customFormat="1" ht="25.5" x14ac:dyDescent="0.25">
      <c r="A5" s="32" t="s">
        <v>96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7" spans="1:23" ht="30.75" thickBot="1" x14ac:dyDescent="0.3">
      <c r="A7" s="39" t="s">
        <v>50</v>
      </c>
      <c r="C7" s="39" t="s">
        <v>39</v>
      </c>
      <c r="E7" s="50" t="s">
        <v>69</v>
      </c>
      <c r="G7" s="50" t="s">
        <v>11</v>
      </c>
      <c r="I7" s="4"/>
    </row>
    <row r="8" spans="1:23" ht="21" x14ac:dyDescent="0.25">
      <c r="A8" s="3" t="s">
        <v>347</v>
      </c>
      <c r="C8" s="4">
        <v>-20755538214</v>
      </c>
      <c r="E8" s="4" t="s">
        <v>348</v>
      </c>
      <c r="F8" s="3"/>
      <c r="G8" s="2" t="s">
        <v>349</v>
      </c>
      <c r="I8" s="6"/>
    </row>
    <row r="9" spans="1:23" ht="21" x14ac:dyDescent="0.25">
      <c r="A9" s="3" t="s">
        <v>350</v>
      </c>
      <c r="C9" s="4">
        <v>0</v>
      </c>
      <c r="E9" s="4" t="s">
        <v>181</v>
      </c>
      <c r="F9" s="3"/>
      <c r="G9" s="2" t="s">
        <v>181</v>
      </c>
      <c r="I9" s="6"/>
    </row>
    <row r="10" spans="1:23" ht="21" x14ac:dyDescent="0.25">
      <c r="A10" s="3" t="s">
        <v>351</v>
      </c>
      <c r="C10" s="4">
        <v>8843845</v>
      </c>
      <c r="E10" s="4" t="s">
        <v>269</v>
      </c>
      <c r="F10" s="3"/>
      <c r="G10" s="2" t="s">
        <v>181</v>
      </c>
      <c r="I10" s="6"/>
    </row>
    <row r="11" spans="1:23" ht="19.5" thickBot="1" x14ac:dyDescent="0.3">
      <c r="A11" s="2" t="s">
        <v>71</v>
      </c>
      <c r="C11" s="7">
        <f>SUM(C8:C10)</f>
        <v>-20746694369</v>
      </c>
      <c r="E11" s="26">
        <f>SUM(E8:E10)</f>
        <v>0</v>
      </c>
      <c r="G11" s="8">
        <f>SUM(G8:G10)</f>
        <v>0</v>
      </c>
    </row>
    <row r="12" spans="1:23" ht="19.5" thickTop="1" x14ac:dyDescent="0.25"/>
    <row r="14" spans="1:23" x14ac:dyDescent="0.25">
      <c r="C14" s="4"/>
    </row>
    <row r="15" spans="1:23" x14ac:dyDescent="0.25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="60" zoomScaleNormal="100" workbookViewId="0">
      <selection activeCell="K6" sqref="K6"/>
    </sheetView>
  </sheetViews>
  <sheetFormatPr defaultRowHeight="18.75" x14ac:dyDescent="0.4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0" x14ac:dyDescent="0.4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0" x14ac:dyDescent="0.45">
      <c r="A4" s="33" t="str">
        <f>سهام!A4</f>
        <v>برای ماه منتهی به 1399/05/31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s="14" customFormat="1" ht="25.5" x14ac:dyDescent="0.4">
      <c r="A5" s="15" t="s">
        <v>83</v>
      </c>
      <c r="B5" s="15"/>
      <c r="C5" s="15"/>
      <c r="D5" s="15"/>
      <c r="E5" s="15"/>
      <c r="F5" s="15"/>
      <c r="G5" s="15"/>
      <c r="H5" s="15"/>
      <c r="I5" s="15"/>
    </row>
    <row r="7" spans="1:17" ht="30.75" thickBot="1" x14ac:dyDescent="0.5">
      <c r="A7" s="34" t="s">
        <v>1</v>
      </c>
      <c r="C7" s="39" t="str">
        <f>سهام!C8</f>
        <v>1399/04/31</v>
      </c>
      <c r="D7" s="39" t="s">
        <v>2</v>
      </c>
      <c r="E7" s="39" t="s">
        <v>2</v>
      </c>
      <c r="F7" s="39" t="s">
        <v>2</v>
      </c>
      <c r="G7" s="39" t="s">
        <v>2</v>
      </c>
      <c r="H7" s="39" t="s">
        <v>2</v>
      </c>
      <c r="I7" s="39" t="s">
        <v>2</v>
      </c>
      <c r="K7" s="39" t="str">
        <f>سهام!Q8</f>
        <v>1399/05/31</v>
      </c>
      <c r="L7" s="39" t="s">
        <v>4</v>
      </c>
      <c r="M7" s="39" t="s">
        <v>4</v>
      </c>
      <c r="N7" s="39" t="s">
        <v>4</v>
      </c>
      <c r="O7" s="39" t="s">
        <v>4</v>
      </c>
      <c r="P7" s="39" t="s">
        <v>4</v>
      </c>
      <c r="Q7" s="39" t="s">
        <v>4</v>
      </c>
    </row>
    <row r="8" spans="1:17" ht="30.75" thickBot="1" x14ac:dyDescent="0.5">
      <c r="A8" s="39" t="s">
        <v>1</v>
      </c>
      <c r="C8" s="38" t="s">
        <v>13</v>
      </c>
      <c r="D8" s="9"/>
      <c r="E8" s="38" t="s">
        <v>14</v>
      </c>
      <c r="F8" s="9"/>
      <c r="G8" s="38" t="s">
        <v>15</v>
      </c>
      <c r="H8" s="9"/>
      <c r="I8" s="38" t="s">
        <v>16</v>
      </c>
      <c r="K8" s="38" t="s">
        <v>13</v>
      </c>
      <c r="L8" s="9"/>
      <c r="M8" s="38" t="s">
        <v>14</v>
      </c>
      <c r="N8" s="9"/>
      <c r="O8" s="38" t="s">
        <v>15</v>
      </c>
      <c r="P8" s="9"/>
      <c r="Q8" s="38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7"/>
  <sheetViews>
    <sheetView rightToLeft="1" view="pageBreakPreview" zoomScale="70" zoomScaleNormal="100" zoomScaleSheetLayoutView="70" workbookViewId="0">
      <selection activeCell="O8" sqref="O8:O9"/>
    </sheetView>
  </sheetViews>
  <sheetFormatPr defaultRowHeight="18.75" x14ac:dyDescent="0.25"/>
  <cols>
    <col min="1" max="1" width="32" style="2" bestFit="1" customWidth="1"/>
    <col min="2" max="2" width="1" style="2" customWidth="1"/>
    <col min="3" max="3" width="13" style="2" customWidth="1"/>
    <col min="4" max="4" width="1" style="2" customWidth="1"/>
    <col min="5" max="5" width="11.140625" style="2" customWidth="1"/>
    <col min="6" max="6" width="1" style="2" customWidth="1"/>
    <col min="7" max="7" width="15.85546875" style="2" bestFit="1" customWidth="1"/>
    <col min="8" max="8" width="1" style="2" customWidth="1"/>
    <col min="9" max="9" width="11.7109375" style="2" bestFit="1" customWidth="1"/>
    <col min="10" max="10" width="1" style="2" customWidth="1"/>
    <col min="11" max="11" width="7" style="2" bestFit="1" customWidth="1"/>
    <col min="12" max="12" width="1" style="2" customWidth="1"/>
    <col min="13" max="13" width="7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8.8554687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7.7109375" style="2" bestFit="1" customWidth="1"/>
    <col min="22" max="22" width="1" style="2" customWidth="1"/>
    <col min="23" max="23" width="11.5703125" style="2" bestFit="1" customWidth="1"/>
    <col min="24" max="24" width="1" style="2" customWidth="1"/>
    <col min="25" max="25" width="7.7109375" style="2" bestFit="1" customWidth="1"/>
    <col min="26" max="26" width="1" style="2" customWidth="1"/>
    <col min="27" max="27" width="1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14.85546875" style="2" bestFit="1" customWidth="1"/>
    <col min="32" max="32" width="1" style="2" customWidth="1"/>
    <col min="33" max="33" width="16" style="2" bestFit="1" customWidth="1"/>
    <col min="34" max="34" width="1" style="2" customWidth="1"/>
    <col min="35" max="35" width="16.140625" style="2" bestFit="1" customWidth="1"/>
    <col min="36" max="36" width="1" style="2" customWidth="1"/>
    <col min="37" max="37" width="14.4257812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ht="30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7" ht="30" x14ac:dyDescent="0.25">
      <c r="A4" s="33" t="str">
        <f>سهام!A4</f>
        <v>برای ماه منتهی به 1399/05/31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37" s="16" customFormat="1" ht="25.5" x14ac:dyDescent="0.4">
      <c r="A5" s="32" t="s">
        <v>84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</row>
    <row r="7" spans="1:37" ht="30.75" thickBot="1" x14ac:dyDescent="0.3">
      <c r="A7" s="39" t="s">
        <v>17</v>
      </c>
      <c r="B7" s="39" t="s">
        <v>17</v>
      </c>
      <c r="C7" s="39" t="s">
        <v>17</v>
      </c>
      <c r="D7" s="39" t="s">
        <v>17</v>
      </c>
      <c r="E7" s="39" t="s">
        <v>17</v>
      </c>
      <c r="F7" s="39" t="s">
        <v>17</v>
      </c>
      <c r="G7" s="39" t="s">
        <v>17</v>
      </c>
      <c r="H7" s="39" t="s">
        <v>17</v>
      </c>
      <c r="I7" s="39" t="s">
        <v>17</v>
      </c>
      <c r="J7" s="39" t="s">
        <v>17</v>
      </c>
      <c r="K7" s="39" t="s">
        <v>17</v>
      </c>
      <c r="L7" s="39" t="s">
        <v>17</v>
      </c>
      <c r="M7" s="39" t="s">
        <v>17</v>
      </c>
      <c r="O7" s="39" t="str">
        <f>سهام!C8</f>
        <v>1399/04/31</v>
      </c>
      <c r="P7" s="39" t="s">
        <v>2</v>
      </c>
      <c r="Q7" s="39" t="s">
        <v>2</v>
      </c>
      <c r="R7" s="39" t="s">
        <v>2</v>
      </c>
      <c r="S7" s="39" t="s">
        <v>2</v>
      </c>
      <c r="U7" s="39" t="s">
        <v>3</v>
      </c>
      <c r="V7" s="39" t="s">
        <v>3</v>
      </c>
      <c r="W7" s="39" t="s">
        <v>3</v>
      </c>
      <c r="X7" s="39" t="s">
        <v>3</v>
      </c>
      <c r="Y7" s="39" t="s">
        <v>3</v>
      </c>
      <c r="Z7" s="39" t="s">
        <v>3</v>
      </c>
      <c r="AA7" s="39" t="s">
        <v>3</v>
      </c>
      <c r="AC7" s="39" t="str">
        <f>سهام!Q8</f>
        <v>1399/05/31</v>
      </c>
      <c r="AD7" s="39" t="s">
        <v>4</v>
      </c>
      <c r="AE7" s="39" t="s">
        <v>4</v>
      </c>
      <c r="AF7" s="39" t="s">
        <v>4</v>
      </c>
      <c r="AG7" s="39" t="s">
        <v>4</v>
      </c>
      <c r="AH7" s="39" t="s">
        <v>4</v>
      </c>
      <c r="AI7" s="39" t="s">
        <v>4</v>
      </c>
      <c r="AJ7" s="39" t="s">
        <v>4</v>
      </c>
      <c r="AK7" s="39" t="s">
        <v>4</v>
      </c>
    </row>
    <row r="8" spans="1:37" s="29" customFormat="1" ht="18" x14ac:dyDescent="0.25">
      <c r="A8" s="42" t="s">
        <v>18</v>
      </c>
      <c r="B8" s="28"/>
      <c r="C8" s="42" t="s">
        <v>19</v>
      </c>
      <c r="D8" s="28"/>
      <c r="E8" s="42" t="s">
        <v>20</v>
      </c>
      <c r="F8" s="28"/>
      <c r="G8" s="42" t="s">
        <v>21</v>
      </c>
      <c r="H8" s="28"/>
      <c r="I8" s="42" t="s">
        <v>22</v>
      </c>
      <c r="J8" s="28"/>
      <c r="K8" s="42" t="s">
        <v>23</v>
      </c>
      <c r="L8" s="28"/>
      <c r="M8" s="42" t="s">
        <v>16</v>
      </c>
      <c r="O8" s="42" t="s">
        <v>5</v>
      </c>
      <c r="P8" s="28"/>
      <c r="Q8" s="42" t="s">
        <v>6</v>
      </c>
      <c r="R8" s="28"/>
      <c r="S8" s="42" t="s">
        <v>7</v>
      </c>
      <c r="U8" s="41" t="s">
        <v>8</v>
      </c>
      <c r="V8" s="41" t="s">
        <v>8</v>
      </c>
      <c r="W8" s="41" t="s">
        <v>8</v>
      </c>
      <c r="Y8" s="41" t="s">
        <v>9</v>
      </c>
      <c r="Z8" s="41" t="s">
        <v>9</v>
      </c>
      <c r="AA8" s="41" t="s">
        <v>9</v>
      </c>
      <c r="AC8" s="42" t="s">
        <v>5</v>
      </c>
      <c r="AD8" s="28"/>
      <c r="AE8" s="42" t="s">
        <v>24</v>
      </c>
      <c r="AF8" s="28"/>
      <c r="AG8" s="42" t="s">
        <v>6</v>
      </c>
      <c r="AH8" s="28"/>
      <c r="AI8" s="42" t="s">
        <v>7</v>
      </c>
      <c r="AJ8" s="28"/>
      <c r="AK8" s="42" t="s">
        <v>11</v>
      </c>
    </row>
    <row r="9" spans="1:37" s="29" customFormat="1" thickBot="1" x14ac:dyDescent="0.3">
      <c r="A9" s="40" t="s">
        <v>18</v>
      </c>
      <c r="B9" s="30"/>
      <c r="C9" s="40" t="s">
        <v>19</v>
      </c>
      <c r="D9" s="30"/>
      <c r="E9" s="40" t="s">
        <v>20</v>
      </c>
      <c r="F9" s="30"/>
      <c r="G9" s="40" t="s">
        <v>21</v>
      </c>
      <c r="H9" s="30"/>
      <c r="I9" s="40" t="s">
        <v>22</v>
      </c>
      <c r="J9" s="30"/>
      <c r="K9" s="40" t="s">
        <v>23</v>
      </c>
      <c r="L9" s="30"/>
      <c r="M9" s="40" t="s">
        <v>16</v>
      </c>
      <c r="O9" s="40" t="s">
        <v>5</v>
      </c>
      <c r="P9" s="30"/>
      <c r="Q9" s="40" t="s">
        <v>6</v>
      </c>
      <c r="R9" s="30"/>
      <c r="S9" s="40" t="s">
        <v>7</v>
      </c>
      <c r="U9" s="40" t="s">
        <v>5</v>
      </c>
      <c r="V9" s="30"/>
      <c r="W9" s="40" t="s">
        <v>6</v>
      </c>
      <c r="Y9" s="40" t="s">
        <v>5</v>
      </c>
      <c r="Z9" s="30"/>
      <c r="AA9" s="40" t="s">
        <v>12</v>
      </c>
      <c r="AC9" s="40" t="s">
        <v>5</v>
      </c>
      <c r="AD9" s="30"/>
      <c r="AE9" s="40" t="s">
        <v>24</v>
      </c>
      <c r="AF9" s="30"/>
      <c r="AG9" s="40" t="s">
        <v>6</v>
      </c>
      <c r="AH9" s="30"/>
      <c r="AI9" s="40" t="s">
        <v>7</v>
      </c>
      <c r="AJ9" s="30"/>
      <c r="AK9" s="40" t="s">
        <v>11</v>
      </c>
    </row>
    <row r="10" spans="1:37" ht="21" x14ac:dyDescent="0.25">
      <c r="A10" s="27"/>
      <c r="K10" s="4"/>
      <c r="M10" s="4"/>
      <c r="O10" s="4"/>
      <c r="Q10" s="4"/>
      <c r="S10" s="4"/>
      <c r="U10" s="4"/>
      <c r="W10" s="4"/>
      <c r="Y10" s="4"/>
      <c r="AA10" s="4"/>
      <c r="AC10" s="4"/>
      <c r="AE10" s="4"/>
      <c r="AG10" s="4"/>
      <c r="AI10" s="4"/>
      <c r="AK10" s="6"/>
    </row>
    <row r="11" spans="1:37" ht="21" x14ac:dyDescent="0.25">
      <c r="A11" s="27"/>
      <c r="K11" s="4"/>
      <c r="M11" s="4"/>
      <c r="O11" s="4"/>
      <c r="Q11" s="4"/>
      <c r="S11" s="4"/>
      <c r="U11" s="4"/>
      <c r="W11" s="4"/>
      <c r="Y11" s="4"/>
      <c r="AA11" s="4"/>
      <c r="AC11" s="4"/>
      <c r="AE11" s="4"/>
      <c r="AG11" s="4"/>
      <c r="AI11" s="4"/>
      <c r="AK11" s="6"/>
    </row>
    <row r="12" spans="1:37" ht="21" x14ac:dyDescent="0.25">
      <c r="A12" s="27"/>
      <c r="K12" s="4"/>
      <c r="M12" s="4"/>
      <c r="O12" s="4"/>
      <c r="Q12" s="4"/>
      <c r="S12" s="4"/>
      <c r="U12" s="4"/>
      <c r="W12" s="4"/>
      <c r="Y12" s="4"/>
      <c r="AA12" s="4"/>
      <c r="AC12" s="4"/>
      <c r="AE12" s="4"/>
      <c r="AG12" s="4"/>
      <c r="AI12" s="4"/>
      <c r="AK12" s="6"/>
    </row>
    <row r="13" spans="1:37" ht="21" x14ac:dyDescent="0.25">
      <c r="A13" s="27"/>
      <c r="K13" s="4"/>
      <c r="M13" s="4"/>
      <c r="O13" s="4"/>
      <c r="Q13" s="4"/>
      <c r="S13" s="4"/>
      <c r="U13" s="4"/>
      <c r="W13" s="4"/>
      <c r="Y13" s="4"/>
      <c r="AA13" s="4"/>
      <c r="AC13" s="4"/>
      <c r="AE13" s="4"/>
      <c r="AG13" s="4"/>
      <c r="AI13" s="4"/>
      <c r="AK13" s="6"/>
    </row>
    <row r="14" spans="1:37" ht="21" x14ac:dyDescent="0.25">
      <c r="A14" s="27"/>
      <c r="K14" s="4"/>
      <c r="M14" s="4"/>
      <c r="O14" s="4"/>
      <c r="Q14" s="4"/>
      <c r="S14" s="4"/>
      <c r="U14" s="4"/>
      <c r="W14" s="4"/>
      <c r="Y14" s="4"/>
      <c r="AA14" s="4"/>
      <c r="AC14" s="4"/>
      <c r="AE14" s="4"/>
      <c r="AG14" s="4"/>
      <c r="AI14" s="4"/>
      <c r="AK14" s="6"/>
    </row>
    <row r="15" spans="1:37" ht="21" x14ac:dyDescent="0.25">
      <c r="A15" s="27"/>
      <c r="K15" s="4"/>
      <c r="M15" s="4"/>
      <c r="O15" s="4"/>
      <c r="Q15" s="4"/>
      <c r="S15" s="4"/>
      <c r="U15" s="4"/>
      <c r="W15" s="4"/>
      <c r="Y15" s="4"/>
      <c r="AA15" s="4"/>
      <c r="AC15" s="4"/>
      <c r="AE15" s="4"/>
      <c r="AG15" s="4"/>
      <c r="AI15" s="4"/>
      <c r="AK15" s="6"/>
    </row>
    <row r="16" spans="1:37" ht="19.5" thickBot="1" x14ac:dyDescent="0.3">
      <c r="A16" s="2" t="s">
        <v>71</v>
      </c>
      <c r="K16" s="4"/>
      <c r="M16" s="4"/>
      <c r="O16" s="7">
        <f>SUM(O10:O15)</f>
        <v>0</v>
      </c>
      <c r="Q16" s="7">
        <f>SUM(Q10:Q15)</f>
        <v>0</v>
      </c>
      <c r="S16" s="7">
        <f>SUM(S10:S15)</f>
        <v>0</v>
      </c>
      <c r="U16" s="7">
        <f>SUM(U10:U15)</f>
        <v>0</v>
      </c>
      <c r="W16" s="7">
        <f>SUM(W10:W15)</f>
        <v>0</v>
      </c>
      <c r="Y16" s="7">
        <f>SUM(Y10:Y15)</f>
        <v>0</v>
      </c>
      <c r="AA16" s="7">
        <f>SUM(AA10:AA15)</f>
        <v>0</v>
      </c>
      <c r="AC16" s="7">
        <f>SUM(AC10:AC15)</f>
        <v>0</v>
      </c>
      <c r="AE16" s="20" t="s">
        <v>80</v>
      </c>
      <c r="AG16" s="7">
        <f>SUM(AG10:AG15)</f>
        <v>0</v>
      </c>
      <c r="AI16" s="7">
        <f>SUM(AI10:AI15)</f>
        <v>0</v>
      </c>
      <c r="AK16" s="8">
        <f>SUM(AK10:AK15)</f>
        <v>0</v>
      </c>
    </row>
    <row r="17" ht="19.5" thickTop="1" x14ac:dyDescent="0.25"/>
  </sheetData>
  <sortState ref="A10:AK15">
    <sortCondition descending="1" ref="AI10:AI15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="60" zoomScaleNormal="100" workbookViewId="0">
      <selection activeCell="C9" sqref="C9"/>
    </sheetView>
  </sheetViews>
  <sheetFormatPr defaultRowHeight="18.75" x14ac:dyDescent="0.2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30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30" x14ac:dyDescent="0.25">
      <c r="A4" s="33" t="str">
        <f>سهام!A4</f>
        <v>برای ماه منتهی به 1399/05/31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s="14" customFormat="1" ht="25.5" customHeight="1" x14ac:dyDescent="0.4">
      <c r="A5" s="43" t="s">
        <v>85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s="14" customFormat="1" ht="20.25" x14ac:dyDescent="0.4">
      <c r="A6" s="43" t="s">
        <v>86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8" spans="1:13" ht="30.75" thickBot="1" x14ac:dyDescent="0.3">
      <c r="A8" s="34" t="s">
        <v>1</v>
      </c>
      <c r="C8" s="39" t="str">
        <f>سهام!Q8</f>
        <v>1399/05/31</v>
      </c>
      <c r="D8" s="39" t="s">
        <v>4</v>
      </c>
      <c r="E8" s="39" t="s">
        <v>4</v>
      </c>
      <c r="F8" s="39" t="s">
        <v>4</v>
      </c>
      <c r="G8" s="39" t="s">
        <v>4</v>
      </c>
      <c r="H8" s="39" t="s">
        <v>4</v>
      </c>
      <c r="I8" s="39" t="s">
        <v>4</v>
      </c>
      <c r="J8" s="39" t="s">
        <v>4</v>
      </c>
      <c r="K8" s="39" t="s">
        <v>4</v>
      </c>
      <c r="L8" s="39" t="s">
        <v>4</v>
      </c>
      <c r="M8" s="39" t="s">
        <v>4</v>
      </c>
    </row>
    <row r="9" spans="1:13" ht="30.75" thickBot="1" x14ac:dyDescent="0.3">
      <c r="A9" s="39" t="s">
        <v>1</v>
      </c>
      <c r="C9" s="38" t="s">
        <v>5</v>
      </c>
      <c r="D9" s="12"/>
      <c r="E9" s="38" t="s">
        <v>25</v>
      </c>
      <c r="F9" s="12"/>
      <c r="G9" s="38" t="s">
        <v>26</v>
      </c>
      <c r="H9" s="12"/>
      <c r="I9" s="38" t="s">
        <v>27</v>
      </c>
      <c r="J9" s="12"/>
      <c r="K9" s="38" t="s">
        <v>28</v>
      </c>
      <c r="L9" s="12"/>
      <c r="M9" s="38" t="s">
        <v>29</v>
      </c>
    </row>
    <row r="10" spans="1:13" ht="21" x14ac:dyDescent="0.25">
      <c r="A10" s="3"/>
      <c r="E10" s="4"/>
      <c r="G10" s="4"/>
      <c r="I10" s="6"/>
      <c r="K10" s="4"/>
    </row>
    <row r="11" spans="1:13" ht="19.5" thickBot="1" x14ac:dyDescent="0.3">
      <c r="A11" s="2" t="s">
        <v>71</v>
      </c>
      <c r="C11" s="13">
        <f>SUM(C10)</f>
        <v>0</v>
      </c>
      <c r="E11" s="7">
        <f>SUM(E10)</f>
        <v>0</v>
      </c>
      <c r="G11" s="7">
        <f>SUM(G10)</f>
        <v>0</v>
      </c>
      <c r="I11" s="8">
        <f>SUM(I10)</f>
        <v>0</v>
      </c>
      <c r="K11" s="7">
        <f>SUM(K10)</f>
        <v>0</v>
      </c>
      <c r="M11" s="13"/>
    </row>
    <row r="12" spans="1:13" ht="19.5" thickTop="1" x14ac:dyDescent="0.25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zoomScale="60" zoomScaleNormal="100" workbookViewId="0">
      <selection activeCell="K8" sqref="K8:K9"/>
    </sheetView>
  </sheetViews>
  <sheetFormatPr defaultRowHeight="18.75" x14ac:dyDescent="0.4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</row>
    <row r="3" spans="1:31" ht="30" x14ac:dyDescent="0.4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</row>
    <row r="4" spans="1:31" ht="30" x14ac:dyDescent="0.45">
      <c r="A4" s="33" t="str">
        <f>سهام!A4</f>
        <v>برای ماه منتهی به 1399/05/31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</row>
    <row r="5" spans="1:31" s="14" customFormat="1" ht="25.5" x14ac:dyDescent="0.4">
      <c r="A5" s="32" t="s">
        <v>87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</row>
    <row r="7" spans="1:31" ht="30.75" thickBot="1" x14ac:dyDescent="0.5">
      <c r="A7" s="39" t="s">
        <v>30</v>
      </c>
      <c r="B7" s="39" t="s">
        <v>30</v>
      </c>
      <c r="C7" s="39" t="s">
        <v>30</v>
      </c>
      <c r="D7" s="39" t="s">
        <v>30</v>
      </c>
      <c r="E7" s="39" t="s">
        <v>30</v>
      </c>
      <c r="F7" s="39" t="s">
        <v>30</v>
      </c>
      <c r="G7" s="39" t="s">
        <v>30</v>
      </c>
      <c r="H7" s="39" t="s">
        <v>30</v>
      </c>
      <c r="I7" s="39" t="s">
        <v>30</v>
      </c>
      <c r="K7" s="39" t="str">
        <f>سهام!C8</f>
        <v>1399/04/31</v>
      </c>
      <c r="L7" s="39" t="s">
        <v>2</v>
      </c>
      <c r="M7" s="39" t="s">
        <v>2</v>
      </c>
      <c r="N7" s="39" t="s">
        <v>2</v>
      </c>
      <c r="O7" s="39" t="s">
        <v>2</v>
      </c>
      <c r="Q7" s="39" t="s">
        <v>3</v>
      </c>
      <c r="R7" s="39" t="s">
        <v>3</v>
      </c>
      <c r="S7" s="39" t="s">
        <v>3</v>
      </c>
      <c r="T7" s="39" t="s">
        <v>3</v>
      </c>
      <c r="U7" s="39" t="s">
        <v>3</v>
      </c>
      <c r="V7" s="39" t="s">
        <v>3</v>
      </c>
      <c r="W7" s="39" t="s">
        <v>3</v>
      </c>
      <c r="Y7" s="39" t="str">
        <f>سهام!Q8</f>
        <v>1399/05/31</v>
      </c>
      <c r="Z7" s="39" t="s">
        <v>4</v>
      </c>
      <c r="AA7" s="39" t="s">
        <v>4</v>
      </c>
      <c r="AB7" s="39" t="s">
        <v>4</v>
      </c>
      <c r="AC7" s="39" t="s">
        <v>4</v>
      </c>
      <c r="AD7" s="39" t="s">
        <v>4</v>
      </c>
      <c r="AE7" s="39" t="s">
        <v>4</v>
      </c>
    </row>
    <row r="8" spans="1:31" ht="30" x14ac:dyDescent="0.45">
      <c r="A8" s="44" t="s">
        <v>31</v>
      </c>
      <c r="B8" s="10"/>
      <c r="C8" s="44" t="s">
        <v>22</v>
      </c>
      <c r="D8" s="10"/>
      <c r="E8" s="44" t="s">
        <v>23</v>
      </c>
      <c r="F8" s="10"/>
      <c r="G8" s="44" t="s">
        <v>32</v>
      </c>
      <c r="H8" s="10"/>
      <c r="I8" s="44" t="s">
        <v>20</v>
      </c>
      <c r="K8" s="44" t="s">
        <v>5</v>
      </c>
      <c r="L8" s="10"/>
      <c r="M8" s="44" t="s">
        <v>6</v>
      </c>
      <c r="N8" s="10"/>
      <c r="O8" s="44" t="s">
        <v>7</v>
      </c>
      <c r="Q8" s="44" t="s">
        <v>8</v>
      </c>
      <c r="R8" s="44" t="s">
        <v>8</v>
      </c>
      <c r="S8" s="44" t="s">
        <v>8</v>
      </c>
      <c r="T8" s="10"/>
      <c r="U8" s="44" t="s">
        <v>9</v>
      </c>
      <c r="V8" s="44" t="s">
        <v>9</v>
      </c>
      <c r="W8" s="44" t="s">
        <v>9</v>
      </c>
      <c r="Y8" s="44" t="s">
        <v>5</v>
      </c>
      <c r="Z8" s="10"/>
      <c r="AA8" s="44" t="s">
        <v>6</v>
      </c>
      <c r="AB8" s="10"/>
      <c r="AC8" s="44" t="s">
        <v>7</v>
      </c>
      <c r="AD8" s="10"/>
      <c r="AE8" s="44" t="s">
        <v>33</v>
      </c>
    </row>
    <row r="9" spans="1:31" ht="30.75" thickBot="1" x14ac:dyDescent="0.5">
      <c r="A9" s="39" t="s">
        <v>31</v>
      </c>
      <c r="B9" s="11"/>
      <c r="C9" s="39" t="s">
        <v>22</v>
      </c>
      <c r="D9" s="11"/>
      <c r="E9" s="39" t="s">
        <v>23</v>
      </c>
      <c r="F9" s="11"/>
      <c r="G9" s="39" t="s">
        <v>32</v>
      </c>
      <c r="H9" s="11"/>
      <c r="I9" s="39" t="s">
        <v>20</v>
      </c>
      <c r="K9" s="39" t="s">
        <v>5</v>
      </c>
      <c r="L9" s="11"/>
      <c r="M9" s="39" t="s">
        <v>6</v>
      </c>
      <c r="N9" s="11"/>
      <c r="O9" s="39" t="s">
        <v>7</v>
      </c>
      <c r="Q9" s="39" t="s">
        <v>5</v>
      </c>
      <c r="R9" s="11"/>
      <c r="S9" s="39" t="s">
        <v>6</v>
      </c>
      <c r="T9" s="11"/>
      <c r="U9" s="39" t="s">
        <v>5</v>
      </c>
      <c r="V9" s="11"/>
      <c r="W9" s="39" t="s">
        <v>12</v>
      </c>
      <c r="Y9" s="39" t="s">
        <v>5</v>
      </c>
      <c r="Z9" s="11"/>
      <c r="AA9" s="39" t="s">
        <v>6</v>
      </c>
      <c r="AB9" s="11"/>
      <c r="AC9" s="39" t="s">
        <v>7</v>
      </c>
      <c r="AD9" s="11"/>
      <c r="AE9" s="39" t="s">
        <v>33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"/>
  <sheetViews>
    <sheetView rightToLeft="1" view="pageBreakPreview" zoomScaleNormal="100" zoomScaleSheetLayoutView="100" workbookViewId="0">
      <selection activeCell="M15" sqref="M15"/>
    </sheetView>
  </sheetViews>
  <sheetFormatPr defaultRowHeight="18.75" x14ac:dyDescent="0.25"/>
  <cols>
    <col min="1" max="1" width="34.7109375" style="2" bestFit="1" customWidth="1"/>
    <col min="2" max="2" width="1" style="2" customWidth="1"/>
    <col min="3" max="3" width="18.42578125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7.28515625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1" ht="30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21" ht="30" x14ac:dyDescent="0.25">
      <c r="A4" s="33" t="str">
        <f>سهام!A4</f>
        <v>برای ماه منتهی به 1399/05/31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21" s="14" customFormat="1" ht="25.5" x14ac:dyDescent="0.4">
      <c r="A5" s="32" t="s">
        <v>88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7" spans="1:21" ht="30.75" thickBot="1" x14ac:dyDescent="0.3">
      <c r="A7" s="34" t="s">
        <v>34</v>
      </c>
      <c r="C7" s="39" t="s">
        <v>35</v>
      </c>
      <c r="D7" s="39" t="s">
        <v>35</v>
      </c>
      <c r="E7" s="39" t="s">
        <v>35</v>
      </c>
      <c r="F7" s="39" t="s">
        <v>35</v>
      </c>
      <c r="G7" s="39" t="s">
        <v>35</v>
      </c>
      <c r="H7" s="39" t="s">
        <v>35</v>
      </c>
      <c r="I7" s="39" t="s">
        <v>35</v>
      </c>
      <c r="K7" s="39" t="str">
        <f>سهام!C8</f>
        <v>1399/04/31</v>
      </c>
      <c r="M7" s="39" t="s">
        <v>3</v>
      </c>
      <c r="N7" s="39" t="s">
        <v>3</v>
      </c>
      <c r="O7" s="39" t="s">
        <v>3</v>
      </c>
      <c r="Q7" s="39" t="str">
        <f>سهام!Q8</f>
        <v>1399/05/31</v>
      </c>
      <c r="R7" s="39" t="s">
        <v>4</v>
      </c>
      <c r="S7" s="39" t="s">
        <v>4</v>
      </c>
    </row>
    <row r="8" spans="1:21" ht="30.75" thickBot="1" x14ac:dyDescent="0.3">
      <c r="A8" s="39" t="s">
        <v>34</v>
      </c>
      <c r="C8" s="38" t="s">
        <v>36</v>
      </c>
      <c r="D8" s="12"/>
      <c r="E8" s="38" t="s">
        <v>37</v>
      </c>
      <c r="F8" s="12"/>
      <c r="G8" s="38" t="s">
        <v>38</v>
      </c>
      <c r="H8" s="12"/>
      <c r="I8" s="38" t="s">
        <v>23</v>
      </c>
      <c r="K8" s="38" t="s">
        <v>39</v>
      </c>
      <c r="M8" s="38" t="s">
        <v>40</v>
      </c>
      <c r="N8" s="12"/>
      <c r="O8" s="38" t="s">
        <v>41</v>
      </c>
      <c r="Q8" s="38" t="s">
        <v>39</v>
      </c>
      <c r="R8" s="12"/>
      <c r="S8" s="38" t="s">
        <v>33</v>
      </c>
    </row>
    <row r="9" spans="1:21" ht="21" x14ac:dyDescent="0.25">
      <c r="A9" s="3" t="s">
        <v>45</v>
      </c>
      <c r="C9" s="4" t="s">
        <v>97</v>
      </c>
      <c r="E9" s="4" t="s">
        <v>42</v>
      </c>
      <c r="G9" s="4" t="s">
        <v>99</v>
      </c>
      <c r="I9" s="4">
        <v>0</v>
      </c>
      <c r="K9" s="4">
        <v>86458800</v>
      </c>
      <c r="M9" s="4">
        <v>734308</v>
      </c>
      <c r="O9" s="4">
        <v>0</v>
      </c>
      <c r="Q9" s="4">
        <v>87193108</v>
      </c>
      <c r="S9" s="4" t="s">
        <v>218</v>
      </c>
    </row>
    <row r="10" spans="1:21" ht="21" x14ac:dyDescent="0.25">
      <c r="A10" s="3" t="s">
        <v>44</v>
      </c>
      <c r="C10" s="4" t="s">
        <v>98</v>
      </c>
      <c r="E10" s="4" t="s">
        <v>42</v>
      </c>
      <c r="G10" s="4" t="s">
        <v>100</v>
      </c>
      <c r="I10" s="4">
        <v>0</v>
      </c>
      <c r="K10" s="4">
        <v>15928617121</v>
      </c>
      <c r="M10" s="4">
        <v>174048474208</v>
      </c>
      <c r="O10" s="4">
        <v>174673507121</v>
      </c>
      <c r="Q10" s="4">
        <v>15303584208</v>
      </c>
      <c r="S10" s="4" t="s">
        <v>219</v>
      </c>
    </row>
    <row r="11" spans="1:21" ht="21" x14ac:dyDescent="0.25">
      <c r="A11" s="3" t="s">
        <v>103</v>
      </c>
      <c r="C11" s="4" t="s">
        <v>160</v>
      </c>
      <c r="E11" s="4" t="s">
        <v>42</v>
      </c>
      <c r="G11" s="4" t="s">
        <v>104</v>
      </c>
      <c r="I11" s="4">
        <v>0</v>
      </c>
      <c r="K11" s="4">
        <v>280572559</v>
      </c>
      <c r="M11" s="4">
        <v>230377421</v>
      </c>
      <c r="O11" s="4">
        <v>0</v>
      </c>
      <c r="Q11" s="4">
        <v>510949980</v>
      </c>
      <c r="S11" s="4" t="s">
        <v>220</v>
      </c>
    </row>
    <row r="12" spans="1:21" ht="21" x14ac:dyDescent="0.25">
      <c r="A12" s="3" t="s">
        <v>109</v>
      </c>
      <c r="C12" s="4" t="s">
        <v>161</v>
      </c>
      <c r="E12" s="4" t="s">
        <v>43</v>
      </c>
      <c r="G12" s="4" t="s">
        <v>110</v>
      </c>
      <c r="I12" s="4">
        <v>0</v>
      </c>
      <c r="K12" s="4">
        <v>0</v>
      </c>
      <c r="M12" s="4">
        <v>144252489311</v>
      </c>
      <c r="O12" s="4">
        <v>144232489311</v>
      </c>
      <c r="Q12" s="4">
        <v>20000000</v>
      </c>
      <c r="S12" s="4" t="s">
        <v>181</v>
      </c>
    </row>
    <row r="13" spans="1:21" ht="21.75" thickBot="1" x14ac:dyDescent="0.3">
      <c r="A13" s="3"/>
      <c r="C13" s="4"/>
      <c r="E13" s="4"/>
      <c r="G13" s="4"/>
      <c r="I13" s="4"/>
      <c r="K13" s="51"/>
      <c r="M13" s="51"/>
      <c r="O13" s="51"/>
      <c r="Q13" s="51"/>
      <c r="S13" s="51"/>
    </row>
    <row r="14" spans="1:21" ht="21.75" thickTop="1" x14ac:dyDescent="0.25">
      <c r="A14" s="3" t="s">
        <v>71</v>
      </c>
      <c r="C14" s="4"/>
      <c r="E14" s="4"/>
      <c r="G14" s="4"/>
      <c r="I14" s="4"/>
      <c r="K14" s="4">
        <f>SUM(K9:K13)</f>
        <v>16295648480</v>
      </c>
      <c r="M14" s="4">
        <f>SUM(M9:M13)</f>
        <v>318532075248</v>
      </c>
      <c r="O14" s="4">
        <f>SUM(O9:O13)</f>
        <v>318905996432</v>
      </c>
      <c r="Q14" s="4">
        <f>SUM(Q9:Q13)</f>
        <v>15921727296</v>
      </c>
      <c r="S14" s="4">
        <f>SUM(S9:S13)</f>
        <v>0</v>
      </c>
    </row>
  </sheetData>
  <mergeCells count="18"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  <mergeCell ref="C7:I7"/>
    <mergeCell ref="A5:U5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view="pageBreakPreview" zoomScale="85" zoomScaleNormal="100" zoomScaleSheetLayoutView="85" workbookViewId="0">
      <selection activeCell="C10" sqref="C10"/>
    </sheetView>
  </sheetViews>
  <sheetFormatPr defaultRowHeight="18.75" x14ac:dyDescent="0.25"/>
  <cols>
    <col min="1" max="1" width="41.8554687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8.57031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8.5703125" style="21" bestFit="1" customWidth="1"/>
    <col min="14" max="14" width="1" style="2" customWidth="1"/>
    <col min="15" max="15" width="20.710937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30" x14ac:dyDescent="0.25">
      <c r="A4" s="33" t="str">
        <f>سهام!A4</f>
        <v>برای ماه منتهی به 1399/05/31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customFormat="1" ht="25.5" x14ac:dyDescent="0.25">
      <c r="A5" s="32" t="s">
        <v>89</v>
      </c>
      <c r="B5" s="32"/>
      <c r="C5" s="32"/>
      <c r="D5" s="32"/>
      <c r="E5" s="32"/>
      <c r="F5" s="32"/>
      <c r="G5" s="32"/>
      <c r="H5" s="32"/>
      <c r="I5" s="24"/>
      <c r="K5" s="22"/>
      <c r="M5" s="22"/>
      <c r="O5" s="22"/>
    </row>
    <row r="7" spans="1:19" ht="30.75" thickBot="1" x14ac:dyDescent="0.3">
      <c r="A7" s="39" t="s">
        <v>47</v>
      </c>
      <c r="B7" s="39" t="s">
        <v>47</v>
      </c>
      <c r="C7" s="39" t="s">
        <v>47</v>
      </c>
      <c r="D7" s="39" t="s">
        <v>47</v>
      </c>
      <c r="E7" s="39" t="s">
        <v>47</v>
      </c>
      <c r="F7" s="39" t="s">
        <v>47</v>
      </c>
      <c r="G7" s="39" t="s">
        <v>47</v>
      </c>
      <c r="I7" s="39" t="s">
        <v>48</v>
      </c>
      <c r="J7" s="39" t="s">
        <v>48</v>
      </c>
      <c r="K7" s="39" t="s">
        <v>48</v>
      </c>
      <c r="L7" s="39" t="s">
        <v>48</v>
      </c>
      <c r="M7" s="39" t="s">
        <v>48</v>
      </c>
      <c r="O7" s="39" t="s">
        <v>49</v>
      </c>
      <c r="P7" s="39" t="s">
        <v>49</v>
      </c>
      <c r="Q7" s="39" t="s">
        <v>49</v>
      </c>
      <c r="R7" s="39" t="s">
        <v>49</v>
      </c>
      <c r="S7" s="39" t="s">
        <v>49</v>
      </c>
    </row>
    <row r="8" spans="1:19" ht="30.75" thickBot="1" x14ac:dyDescent="0.3">
      <c r="A8" s="38" t="s">
        <v>50</v>
      </c>
      <c r="B8" s="12"/>
      <c r="C8" s="38" t="s">
        <v>51</v>
      </c>
      <c r="D8" s="12"/>
      <c r="E8" s="38" t="s">
        <v>22</v>
      </c>
      <c r="F8" s="12"/>
      <c r="G8" s="38" t="s">
        <v>23</v>
      </c>
      <c r="I8" s="45" t="s">
        <v>52</v>
      </c>
      <c r="J8" s="12"/>
      <c r="K8" s="45" t="s">
        <v>53</v>
      </c>
      <c r="L8" s="12"/>
      <c r="M8" s="45" t="s">
        <v>54</v>
      </c>
      <c r="O8" s="45" t="s">
        <v>52</v>
      </c>
      <c r="P8" s="12"/>
      <c r="Q8" s="38" t="s">
        <v>53</v>
      </c>
      <c r="R8" s="12"/>
      <c r="S8" s="38" t="s">
        <v>54</v>
      </c>
    </row>
    <row r="9" spans="1:19" ht="21" x14ac:dyDescent="0.25">
      <c r="A9" s="3" t="s">
        <v>45</v>
      </c>
      <c r="C9" s="4">
        <v>1</v>
      </c>
      <c r="E9" s="4" t="s">
        <v>55</v>
      </c>
      <c r="G9" s="4">
        <v>0</v>
      </c>
      <c r="I9" s="4">
        <v>734308</v>
      </c>
      <c r="K9" s="4">
        <v>0</v>
      </c>
      <c r="M9" s="4">
        <v>734308</v>
      </c>
      <c r="O9" s="4">
        <v>3143539</v>
      </c>
      <c r="Q9" s="4">
        <v>0</v>
      </c>
      <c r="S9" s="4">
        <v>3143539</v>
      </c>
    </row>
    <row r="10" spans="1:19" ht="21" x14ac:dyDescent="0.25">
      <c r="A10" s="3" t="s">
        <v>44</v>
      </c>
      <c r="C10" s="4">
        <v>27</v>
      </c>
      <c r="E10" s="4" t="s">
        <v>55</v>
      </c>
      <c r="G10" s="4">
        <v>0</v>
      </c>
      <c r="I10" s="4">
        <v>5733120</v>
      </c>
      <c r="K10" s="4">
        <v>0</v>
      </c>
      <c r="M10" s="4">
        <v>5733120</v>
      </c>
      <c r="O10" s="4">
        <v>48416438</v>
      </c>
      <c r="Q10" s="4">
        <v>0</v>
      </c>
      <c r="S10" s="4">
        <v>48416438</v>
      </c>
    </row>
    <row r="11" spans="1:19" ht="21" x14ac:dyDescent="0.25">
      <c r="A11" s="3" t="s">
        <v>103</v>
      </c>
      <c r="C11" s="4">
        <v>17</v>
      </c>
      <c r="E11" s="4" t="s">
        <v>55</v>
      </c>
      <c r="G11" s="4">
        <v>0</v>
      </c>
      <c r="I11" s="4">
        <v>2376417</v>
      </c>
      <c r="K11" s="4">
        <v>0</v>
      </c>
      <c r="M11" s="4">
        <v>2376417</v>
      </c>
      <c r="O11" s="4">
        <v>8402910</v>
      </c>
      <c r="Q11" s="4">
        <v>0</v>
      </c>
      <c r="S11" s="4">
        <v>8402910</v>
      </c>
    </row>
    <row r="12" spans="1:19" ht="19.5" thickBot="1" x14ac:dyDescent="0.3">
      <c r="A12" s="2" t="s">
        <v>71</v>
      </c>
      <c r="I12" s="23">
        <f>SUM(I9:I11)</f>
        <v>8843845</v>
      </c>
      <c r="K12" s="23">
        <f>SUM(K9:K11)</f>
        <v>0</v>
      </c>
      <c r="M12" s="23">
        <f>SUM(M9:M11)</f>
        <v>8843845</v>
      </c>
      <c r="O12" s="23">
        <f>SUM(O9:O11)</f>
        <v>59962887</v>
      </c>
      <c r="Q12" s="7">
        <f>SUM(Q9:Q11)</f>
        <v>0</v>
      </c>
      <c r="S12" s="7">
        <f>SUM(S9:S11)</f>
        <v>59962887</v>
      </c>
    </row>
    <row r="13" spans="1:19" ht="19.5" thickTop="1" x14ac:dyDescent="0.25"/>
  </sheetData>
  <sortState ref="A9:S35">
    <sortCondition descending="1" ref="S9:S35"/>
  </sortState>
  <mergeCells count="17"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8"/>
  <sheetViews>
    <sheetView rightToLeft="1" view="pageBreakPreview" zoomScale="70" zoomScaleNormal="100" zoomScaleSheetLayoutView="70" workbookViewId="0">
      <selection activeCell="M39" sqref="M39"/>
    </sheetView>
  </sheetViews>
  <sheetFormatPr defaultRowHeight="18.75" x14ac:dyDescent="0.2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2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22" ht="30" x14ac:dyDescent="0.25">
      <c r="A4" s="33" t="str">
        <f>سهام!A4</f>
        <v>برای ماه منتهی به 1399/05/31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22" s="17" customFormat="1" ht="25.5" x14ac:dyDescent="0.2">
      <c r="A5" s="32" t="s">
        <v>66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</row>
    <row r="7" spans="1:22" ht="30.75" thickBot="1" x14ac:dyDescent="0.3">
      <c r="A7" s="34" t="s">
        <v>1</v>
      </c>
      <c r="C7" s="39" t="s">
        <v>56</v>
      </c>
      <c r="D7" s="39" t="s">
        <v>56</v>
      </c>
      <c r="E7" s="39" t="s">
        <v>56</v>
      </c>
      <c r="F7" s="39" t="s">
        <v>56</v>
      </c>
      <c r="G7" s="39" t="s">
        <v>56</v>
      </c>
      <c r="I7" s="39" t="s">
        <v>48</v>
      </c>
      <c r="J7" s="39" t="s">
        <v>48</v>
      </c>
      <c r="K7" s="39" t="s">
        <v>48</v>
      </c>
      <c r="L7" s="39" t="s">
        <v>48</v>
      </c>
      <c r="M7" s="39" t="s">
        <v>48</v>
      </c>
      <c r="O7" s="39" t="s">
        <v>49</v>
      </c>
      <c r="P7" s="39" t="s">
        <v>49</v>
      </c>
      <c r="Q7" s="39" t="s">
        <v>49</v>
      </c>
      <c r="R7" s="39" t="s">
        <v>49</v>
      </c>
      <c r="S7" s="39" t="s">
        <v>49</v>
      </c>
    </row>
    <row r="8" spans="1:22" ht="30.75" thickBot="1" x14ac:dyDescent="0.3">
      <c r="A8" s="39" t="s">
        <v>1</v>
      </c>
      <c r="C8" s="38" t="s">
        <v>57</v>
      </c>
      <c r="D8" s="12"/>
      <c r="E8" s="38" t="s">
        <v>58</v>
      </c>
      <c r="F8" s="12"/>
      <c r="G8" s="38" t="s">
        <v>59</v>
      </c>
      <c r="I8" s="38" t="s">
        <v>60</v>
      </c>
      <c r="J8" s="12"/>
      <c r="K8" s="38" t="s">
        <v>53</v>
      </c>
      <c r="L8" s="12"/>
      <c r="M8" s="38" t="s">
        <v>61</v>
      </c>
      <c r="O8" s="38" t="s">
        <v>60</v>
      </c>
      <c r="P8" s="12"/>
      <c r="Q8" s="45" t="s">
        <v>53</v>
      </c>
      <c r="R8" s="12"/>
      <c r="S8" s="38" t="s">
        <v>61</v>
      </c>
    </row>
    <row r="9" spans="1:22" ht="21" x14ac:dyDescent="0.25">
      <c r="A9" s="3" t="s">
        <v>202</v>
      </c>
      <c r="C9" s="4" t="s">
        <v>179</v>
      </c>
      <c r="E9" s="4">
        <v>275901</v>
      </c>
      <c r="G9" s="4">
        <v>2700</v>
      </c>
      <c r="I9" s="4">
        <v>744932700</v>
      </c>
      <c r="K9" s="4">
        <v>94453189</v>
      </c>
      <c r="M9" s="4">
        <v>650479511</v>
      </c>
      <c r="O9" s="4">
        <v>744932700</v>
      </c>
      <c r="Q9" s="4">
        <v>94453189</v>
      </c>
      <c r="S9" s="4">
        <v>650479511</v>
      </c>
    </row>
    <row r="10" spans="1:22" ht="21" x14ac:dyDescent="0.25">
      <c r="A10" s="3" t="s">
        <v>195</v>
      </c>
      <c r="C10" s="4" t="s">
        <v>221</v>
      </c>
      <c r="E10" s="4">
        <v>810877</v>
      </c>
      <c r="G10" s="4">
        <v>270</v>
      </c>
      <c r="I10" s="4">
        <v>0</v>
      </c>
      <c r="K10" s="4">
        <v>0</v>
      </c>
      <c r="M10" s="4">
        <v>0</v>
      </c>
      <c r="O10" s="4">
        <v>218936790</v>
      </c>
      <c r="Q10" s="4">
        <v>27186512</v>
      </c>
      <c r="S10" s="4">
        <v>191750278</v>
      </c>
    </row>
    <row r="11" spans="1:22" ht="21" x14ac:dyDescent="0.25">
      <c r="A11" s="3" t="s">
        <v>112</v>
      </c>
      <c r="C11" s="4" t="s">
        <v>222</v>
      </c>
      <c r="E11" s="4">
        <v>5200000</v>
      </c>
      <c r="G11" s="4">
        <v>31</v>
      </c>
      <c r="I11" s="4">
        <v>0</v>
      </c>
      <c r="K11" s="4">
        <v>0</v>
      </c>
      <c r="M11" s="4">
        <v>0</v>
      </c>
      <c r="O11" s="4">
        <v>161200000</v>
      </c>
      <c r="Q11" s="4">
        <v>19336227</v>
      </c>
      <c r="S11" s="4">
        <v>141863773</v>
      </c>
    </row>
    <row r="12" spans="1:22" ht="21" x14ac:dyDescent="0.25">
      <c r="A12" s="3" t="s">
        <v>145</v>
      </c>
      <c r="C12" s="4" t="s">
        <v>179</v>
      </c>
      <c r="E12" s="4">
        <v>2860154</v>
      </c>
      <c r="G12" s="4">
        <v>250</v>
      </c>
      <c r="I12" s="4">
        <v>715038500</v>
      </c>
      <c r="K12" s="4">
        <v>90662776</v>
      </c>
      <c r="M12" s="4">
        <v>624375724</v>
      </c>
      <c r="O12" s="4">
        <v>715038500</v>
      </c>
      <c r="Q12" s="4">
        <v>90662776</v>
      </c>
      <c r="S12" s="4">
        <v>624375724</v>
      </c>
    </row>
    <row r="13" spans="1:22" ht="21" x14ac:dyDescent="0.25">
      <c r="A13" s="3" t="s">
        <v>148</v>
      </c>
      <c r="C13" s="4" t="s">
        <v>223</v>
      </c>
      <c r="E13" s="4">
        <v>800000</v>
      </c>
      <c r="G13" s="4">
        <v>350</v>
      </c>
      <c r="I13" s="4">
        <v>0</v>
      </c>
      <c r="K13" s="4">
        <v>0</v>
      </c>
      <c r="M13" s="4">
        <v>0</v>
      </c>
      <c r="O13" s="4">
        <v>280000000</v>
      </c>
      <c r="Q13" s="4">
        <v>34179194</v>
      </c>
      <c r="S13" s="4">
        <v>245820806</v>
      </c>
    </row>
    <row r="14" spans="1:22" ht="21" x14ac:dyDescent="0.25">
      <c r="A14" s="3" t="s">
        <v>153</v>
      </c>
      <c r="C14" s="4" t="s">
        <v>179</v>
      </c>
      <c r="E14" s="4">
        <v>3200000</v>
      </c>
      <c r="G14" s="4">
        <v>400</v>
      </c>
      <c r="I14" s="4">
        <v>0</v>
      </c>
      <c r="K14" s="4">
        <v>0</v>
      </c>
      <c r="M14" s="4">
        <v>0</v>
      </c>
      <c r="O14" s="4">
        <v>1280000000</v>
      </c>
      <c r="Q14" s="4">
        <v>162296651</v>
      </c>
      <c r="S14" s="4">
        <v>1117703349</v>
      </c>
    </row>
    <row r="15" spans="1:22" ht="21" x14ac:dyDescent="0.25">
      <c r="A15" s="3" t="s">
        <v>137</v>
      </c>
      <c r="C15" s="4" t="s">
        <v>162</v>
      </c>
      <c r="E15" s="4">
        <v>550000</v>
      </c>
      <c r="G15" s="4">
        <v>1350</v>
      </c>
      <c r="I15" s="4">
        <v>0</v>
      </c>
      <c r="K15" s="4">
        <v>0</v>
      </c>
      <c r="M15" s="4">
        <v>0</v>
      </c>
      <c r="O15" s="4">
        <v>742500000</v>
      </c>
      <c r="Q15" s="4">
        <v>0</v>
      </c>
      <c r="S15" s="4">
        <v>742500000</v>
      </c>
    </row>
    <row r="16" spans="1:22" ht="21" x14ac:dyDescent="0.25">
      <c r="A16" s="3" t="s">
        <v>126</v>
      </c>
      <c r="C16" s="4" t="s">
        <v>224</v>
      </c>
      <c r="E16" s="4">
        <v>1500000</v>
      </c>
      <c r="G16" s="4">
        <v>225</v>
      </c>
      <c r="I16" s="4">
        <v>337500000</v>
      </c>
      <c r="K16" s="4">
        <v>45413456</v>
      </c>
      <c r="M16" s="4">
        <v>292086544</v>
      </c>
      <c r="O16" s="4">
        <v>337500000</v>
      </c>
      <c r="Q16" s="4">
        <v>45413456</v>
      </c>
      <c r="S16" s="4">
        <v>292086544</v>
      </c>
    </row>
    <row r="17" spans="1:19" ht="21" x14ac:dyDescent="0.25">
      <c r="A17" s="3" t="s">
        <v>183</v>
      </c>
      <c r="C17" s="4" t="s">
        <v>179</v>
      </c>
      <c r="E17" s="4">
        <v>190000</v>
      </c>
      <c r="G17" s="4">
        <v>2200</v>
      </c>
      <c r="I17" s="4">
        <v>418000000</v>
      </c>
      <c r="K17" s="4">
        <v>53000000</v>
      </c>
      <c r="M17" s="4">
        <v>365000000</v>
      </c>
      <c r="O17" s="4">
        <v>418000000</v>
      </c>
      <c r="Q17" s="4">
        <v>53000000</v>
      </c>
      <c r="S17" s="4">
        <v>365000000</v>
      </c>
    </row>
    <row r="18" spans="1:19" ht="21" x14ac:dyDescent="0.25">
      <c r="A18" s="3" t="s">
        <v>108</v>
      </c>
      <c r="C18" s="4" t="s">
        <v>163</v>
      </c>
      <c r="E18" s="4">
        <v>1025000</v>
      </c>
      <c r="G18" s="4">
        <v>1565</v>
      </c>
      <c r="I18" s="4">
        <v>0</v>
      </c>
      <c r="K18" s="4">
        <v>0</v>
      </c>
      <c r="M18" s="4">
        <v>0</v>
      </c>
      <c r="O18" s="4">
        <v>1604125000</v>
      </c>
      <c r="Q18" s="4">
        <v>175191199</v>
      </c>
      <c r="S18" s="4">
        <v>1428933801</v>
      </c>
    </row>
    <row r="19" spans="1:19" ht="21" x14ac:dyDescent="0.25">
      <c r="A19" s="3" t="s">
        <v>156</v>
      </c>
      <c r="C19" s="4" t="s">
        <v>225</v>
      </c>
      <c r="E19" s="4">
        <v>50910</v>
      </c>
      <c r="G19" s="4">
        <v>140</v>
      </c>
      <c r="I19" s="4">
        <v>0</v>
      </c>
      <c r="K19" s="4">
        <v>0</v>
      </c>
      <c r="M19" s="4">
        <v>0</v>
      </c>
      <c r="O19" s="4">
        <v>7127400</v>
      </c>
      <c r="Q19" s="4">
        <v>824551</v>
      </c>
      <c r="S19" s="4">
        <v>6302849</v>
      </c>
    </row>
    <row r="20" spans="1:19" ht="21" x14ac:dyDescent="0.25">
      <c r="A20" s="3" t="s">
        <v>133</v>
      </c>
      <c r="C20" s="4" t="s">
        <v>226</v>
      </c>
      <c r="E20" s="4">
        <v>1500000</v>
      </c>
      <c r="G20" s="4">
        <v>170</v>
      </c>
      <c r="I20" s="4">
        <v>0</v>
      </c>
      <c r="K20" s="4">
        <v>0</v>
      </c>
      <c r="M20" s="4">
        <v>0</v>
      </c>
      <c r="O20" s="4">
        <v>255000000</v>
      </c>
      <c r="Q20" s="4">
        <v>32199282</v>
      </c>
      <c r="S20" s="4">
        <v>222800718</v>
      </c>
    </row>
    <row r="21" spans="1:19" ht="21" x14ac:dyDescent="0.25">
      <c r="A21" s="3" t="s">
        <v>141</v>
      </c>
      <c r="C21" s="4" t="s">
        <v>227</v>
      </c>
      <c r="E21" s="4">
        <v>300000</v>
      </c>
      <c r="G21" s="4">
        <v>1200</v>
      </c>
      <c r="I21" s="4">
        <v>0</v>
      </c>
      <c r="K21" s="4">
        <v>0</v>
      </c>
      <c r="M21" s="4">
        <v>0</v>
      </c>
      <c r="O21" s="4">
        <v>360000000</v>
      </c>
      <c r="Q21" s="4">
        <v>44513806</v>
      </c>
      <c r="S21" s="4">
        <v>315486194</v>
      </c>
    </row>
    <row r="22" spans="1:19" ht="21" x14ac:dyDescent="0.25">
      <c r="A22" s="3" t="s">
        <v>146</v>
      </c>
      <c r="C22" s="4" t="s">
        <v>179</v>
      </c>
      <c r="E22" s="4">
        <v>2000000</v>
      </c>
      <c r="G22" s="4">
        <v>35</v>
      </c>
      <c r="I22" s="4">
        <v>0</v>
      </c>
      <c r="K22" s="4">
        <v>0</v>
      </c>
      <c r="M22" s="4">
        <v>0</v>
      </c>
      <c r="O22" s="4">
        <v>70000000</v>
      </c>
      <c r="Q22" s="4">
        <v>8875598</v>
      </c>
      <c r="S22" s="4">
        <v>61124402</v>
      </c>
    </row>
    <row r="23" spans="1:19" ht="21" x14ac:dyDescent="0.25">
      <c r="A23" s="3" t="s">
        <v>158</v>
      </c>
      <c r="C23" s="4" t="s">
        <v>225</v>
      </c>
      <c r="E23" s="4">
        <v>8448</v>
      </c>
      <c r="G23" s="4">
        <v>1500</v>
      </c>
      <c r="I23" s="4">
        <v>0</v>
      </c>
      <c r="K23" s="4">
        <v>0</v>
      </c>
      <c r="M23" s="4">
        <v>0</v>
      </c>
      <c r="O23" s="4">
        <v>12672000</v>
      </c>
      <c r="Q23" s="4">
        <v>1465992</v>
      </c>
      <c r="S23" s="4">
        <v>11206008</v>
      </c>
    </row>
    <row r="24" spans="1:19" ht="21" x14ac:dyDescent="0.25">
      <c r="A24" s="3" t="s">
        <v>157</v>
      </c>
      <c r="C24" s="4" t="s">
        <v>228</v>
      </c>
      <c r="E24" s="4">
        <v>33250</v>
      </c>
      <c r="G24" s="4">
        <v>8740</v>
      </c>
      <c r="I24" s="4">
        <v>0</v>
      </c>
      <c r="K24" s="4">
        <v>0</v>
      </c>
      <c r="M24" s="4">
        <v>0</v>
      </c>
      <c r="O24" s="4">
        <v>290605000</v>
      </c>
      <c r="Q24" s="4">
        <v>0</v>
      </c>
      <c r="S24" s="4">
        <v>290605000</v>
      </c>
    </row>
    <row r="25" spans="1:19" ht="21" x14ac:dyDescent="0.25">
      <c r="A25" s="3" t="s">
        <v>191</v>
      </c>
      <c r="C25" s="4" t="s">
        <v>229</v>
      </c>
      <c r="E25" s="4">
        <v>213932</v>
      </c>
      <c r="G25" s="4">
        <v>770</v>
      </c>
      <c r="I25" s="4">
        <v>164727640</v>
      </c>
      <c r="K25" s="4">
        <v>21571477</v>
      </c>
      <c r="M25" s="4">
        <v>143156163</v>
      </c>
      <c r="O25" s="4">
        <v>164727640</v>
      </c>
      <c r="Q25" s="4">
        <v>21571477</v>
      </c>
      <c r="S25" s="4">
        <v>143156163</v>
      </c>
    </row>
    <row r="26" spans="1:19" ht="21" x14ac:dyDescent="0.25">
      <c r="A26" s="3"/>
      <c r="C26" s="4"/>
      <c r="E26" s="4"/>
      <c r="G26" s="4"/>
      <c r="I26" s="4"/>
      <c r="K26" s="4"/>
      <c r="M26" s="4"/>
      <c r="O26" s="4"/>
      <c r="Q26" s="4"/>
      <c r="S26" s="4"/>
    </row>
    <row r="27" spans="1:19" ht="21.75" thickBot="1" x14ac:dyDescent="0.3">
      <c r="A27" s="3" t="s">
        <v>71</v>
      </c>
      <c r="I27" s="7">
        <f>SUM(I9:I26)</f>
        <v>2380198840</v>
      </c>
      <c r="K27" s="7">
        <f>SUM(K9:K26)</f>
        <v>305100898</v>
      </c>
      <c r="M27" s="7">
        <f>SUM(M9:M26)</f>
        <v>2075097942</v>
      </c>
      <c r="O27" s="7">
        <f>SUM(O9:O26)</f>
        <v>7662365030</v>
      </c>
      <c r="Q27" s="23">
        <f>SUM(Q9:Q26)</f>
        <v>811169910</v>
      </c>
      <c r="S27" s="7">
        <f>SUM(S9:S26)</f>
        <v>6851195120</v>
      </c>
    </row>
    <row r="28" spans="1:19" ht="19.5" thickTop="1" x14ac:dyDescent="0.25"/>
  </sheetData>
  <sortState ref="A9:S15">
    <sortCondition descending="1" ref="S9:S15"/>
  </sortState>
  <mergeCells count="17"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rightToLeft="1" view="pageBreakPreview" zoomScale="85" zoomScaleNormal="100" zoomScaleSheetLayoutView="85" workbookViewId="0">
      <selection activeCell="C41" sqref="C41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17" style="21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7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6.140625" style="21" bestFit="1" customWidth="1"/>
    <col min="18" max="18" width="1" style="2" customWidth="1"/>
    <col min="19" max="19" width="9.140625" style="2" customWidth="1"/>
    <col min="20" max="20" width="9.140625" style="2"/>
    <col min="21" max="21" width="12.85546875" style="2" bestFit="1" customWidth="1"/>
    <col min="22" max="16384" width="9.140625" style="2"/>
  </cols>
  <sheetData>
    <row r="2" spans="1:17" ht="30" x14ac:dyDescent="0.25">
      <c r="A2" s="33" t="str">
        <f>سهام!A2</f>
        <v>صندوق سرمایه‌گذاری مشترک گنجینه ارمغان الماس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0" x14ac:dyDescent="0.25">
      <c r="A3" s="33" t="s">
        <v>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0" x14ac:dyDescent="0.25">
      <c r="A4" s="33" t="str">
        <f>سهام!A4</f>
        <v>برای ماه منتهی به 1399/05/31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customFormat="1" ht="25.5" x14ac:dyDescent="0.25">
      <c r="A5" s="32" t="s">
        <v>90</v>
      </c>
      <c r="B5" s="32"/>
      <c r="C5" s="32"/>
      <c r="D5" s="32"/>
      <c r="E5" s="32"/>
      <c r="F5" s="32"/>
      <c r="G5" s="32"/>
      <c r="H5" s="32"/>
      <c r="I5" s="22"/>
      <c r="Q5" s="22"/>
    </row>
    <row r="7" spans="1:17" s="29" customFormat="1" thickBot="1" x14ac:dyDescent="0.3">
      <c r="A7" s="48" t="s">
        <v>1</v>
      </c>
      <c r="C7" s="40" t="s">
        <v>48</v>
      </c>
      <c r="D7" s="40" t="s">
        <v>48</v>
      </c>
      <c r="E7" s="40" t="s">
        <v>48</v>
      </c>
      <c r="F7" s="40" t="s">
        <v>48</v>
      </c>
      <c r="G7" s="40" t="s">
        <v>48</v>
      </c>
      <c r="H7" s="40" t="s">
        <v>48</v>
      </c>
      <c r="I7" s="40" t="s">
        <v>48</v>
      </c>
      <c r="K7" s="40" t="s">
        <v>49</v>
      </c>
      <c r="L7" s="40" t="s">
        <v>49</v>
      </c>
      <c r="M7" s="40" t="s">
        <v>49</v>
      </c>
      <c r="N7" s="40" t="s">
        <v>49</v>
      </c>
      <c r="O7" s="40" t="s">
        <v>49</v>
      </c>
      <c r="P7" s="40" t="s">
        <v>49</v>
      </c>
      <c r="Q7" s="40" t="s">
        <v>49</v>
      </c>
    </row>
    <row r="8" spans="1:17" s="29" customFormat="1" ht="54" customHeight="1" thickBot="1" x14ac:dyDescent="0.3">
      <c r="A8" s="40" t="s">
        <v>1</v>
      </c>
      <c r="C8" s="46" t="s">
        <v>5</v>
      </c>
      <c r="D8" s="31"/>
      <c r="E8" s="46" t="s">
        <v>62</v>
      </c>
      <c r="F8" s="31"/>
      <c r="G8" s="46" t="s">
        <v>63</v>
      </c>
      <c r="H8" s="31"/>
      <c r="I8" s="47" t="s">
        <v>64</v>
      </c>
      <c r="K8" s="46" t="s">
        <v>5</v>
      </c>
      <c r="L8" s="31"/>
      <c r="M8" s="46" t="s">
        <v>62</v>
      </c>
      <c r="N8" s="31"/>
      <c r="O8" s="46" t="s">
        <v>63</v>
      </c>
      <c r="P8" s="31"/>
      <c r="Q8" s="47" t="s">
        <v>64</v>
      </c>
    </row>
    <row r="9" spans="1:17" ht="21" x14ac:dyDescent="0.25">
      <c r="A9" s="3" t="s">
        <v>203</v>
      </c>
      <c r="C9" s="4">
        <v>466704</v>
      </c>
      <c r="E9" s="4">
        <v>20224438485</v>
      </c>
      <c r="G9" s="4">
        <v>24685374672</v>
      </c>
      <c r="I9" s="4">
        <v>-4460936186</v>
      </c>
      <c r="K9" s="4">
        <v>466704</v>
      </c>
      <c r="M9" s="4">
        <v>20224438485</v>
      </c>
      <c r="O9" s="4">
        <v>24685374672</v>
      </c>
      <c r="Q9" s="4">
        <v>-4460936186</v>
      </c>
    </row>
    <row r="10" spans="1:17" ht="21" x14ac:dyDescent="0.25">
      <c r="A10" s="3" t="s">
        <v>189</v>
      </c>
      <c r="C10" s="4">
        <v>1500000</v>
      </c>
      <c r="E10" s="4">
        <v>31148556750</v>
      </c>
      <c r="G10" s="4">
        <v>31894158750</v>
      </c>
      <c r="I10" s="4">
        <v>-745602000</v>
      </c>
      <c r="K10" s="4">
        <v>1500000</v>
      </c>
      <c r="M10" s="4">
        <v>31148556750</v>
      </c>
      <c r="O10" s="4">
        <v>33304076785</v>
      </c>
      <c r="Q10" s="4">
        <v>-2155520035</v>
      </c>
    </row>
    <row r="11" spans="1:17" ht="21" x14ac:dyDescent="0.25">
      <c r="A11" s="3" t="s">
        <v>210</v>
      </c>
      <c r="C11" s="4">
        <v>114993</v>
      </c>
      <c r="E11" s="4">
        <v>1362560796</v>
      </c>
      <c r="G11" s="4">
        <v>1197037017</v>
      </c>
      <c r="I11" s="4">
        <v>165523779</v>
      </c>
      <c r="K11" s="4">
        <v>114993</v>
      </c>
      <c r="M11" s="4">
        <v>1362560796</v>
      </c>
      <c r="O11" s="4">
        <v>1197037017</v>
      </c>
      <c r="Q11" s="4">
        <v>165523779</v>
      </c>
    </row>
    <row r="12" spans="1:17" ht="21" x14ac:dyDescent="0.25">
      <c r="A12" s="3" t="s">
        <v>156</v>
      </c>
      <c r="C12" s="4">
        <v>50910</v>
      </c>
      <c r="E12" s="4">
        <v>1325804425</v>
      </c>
      <c r="G12" s="4">
        <v>1701175021</v>
      </c>
      <c r="I12" s="4">
        <v>-375370595</v>
      </c>
      <c r="K12" s="4">
        <v>50910</v>
      </c>
      <c r="M12" s="4">
        <v>1325804425</v>
      </c>
      <c r="O12" s="4">
        <v>1114730475</v>
      </c>
      <c r="Q12" s="4">
        <v>211073950</v>
      </c>
    </row>
    <row r="13" spans="1:17" ht="21" x14ac:dyDescent="0.25">
      <c r="A13" s="3" t="s">
        <v>207</v>
      </c>
      <c r="C13" s="4">
        <v>2113786</v>
      </c>
      <c r="E13" s="4">
        <v>49630555949</v>
      </c>
      <c r="G13" s="4">
        <v>59181538454</v>
      </c>
      <c r="I13" s="4">
        <v>-9550982504</v>
      </c>
      <c r="K13" s="4">
        <v>2113786</v>
      </c>
      <c r="M13" s="4">
        <v>49630555949</v>
      </c>
      <c r="O13" s="4">
        <v>59181538454</v>
      </c>
      <c r="Q13" s="4">
        <v>-9550982504</v>
      </c>
    </row>
    <row r="14" spans="1:17" ht="21" x14ac:dyDescent="0.25">
      <c r="A14" s="3" t="s">
        <v>185</v>
      </c>
      <c r="C14" s="4">
        <v>335000</v>
      </c>
      <c r="E14" s="4">
        <v>51975693540</v>
      </c>
      <c r="G14" s="4">
        <v>62925635153</v>
      </c>
      <c r="I14" s="4">
        <v>-10949941613</v>
      </c>
      <c r="K14" s="4">
        <v>335000</v>
      </c>
      <c r="M14" s="4">
        <v>51975693540</v>
      </c>
      <c r="O14" s="4">
        <v>61842494049</v>
      </c>
      <c r="Q14" s="4">
        <v>-9866800509</v>
      </c>
    </row>
    <row r="15" spans="1:17" ht="21" x14ac:dyDescent="0.25">
      <c r="A15" s="3" t="s">
        <v>114</v>
      </c>
      <c r="C15" s="4">
        <v>200000</v>
      </c>
      <c r="E15" s="4">
        <v>3809597220</v>
      </c>
      <c r="G15" s="4">
        <v>3757608736</v>
      </c>
      <c r="I15" s="4">
        <v>51988484</v>
      </c>
      <c r="K15" s="4">
        <v>200000</v>
      </c>
      <c r="M15" s="4">
        <v>3809597220</v>
      </c>
      <c r="O15" s="4">
        <v>3757608736</v>
      </c>
      <c r="Q15" s="4">
        <v>51988484</v>
      </c>
    </row>
    <row r="16" spans="1:17" ht="21" x14ac:dyDescent="0.25">
      <c r="A16" s="3" t="s">
        <v>126</v>
      </c>
      <c r="C16" s="4">
        <v>1500000</v>
      </c>
      <c r="E16" s="4">
        <v>25616668500</v>
      </c>
      <c r="G16" s="4">
        <v>35232612750</v>
      </c>
      <c r="I16" s="4">
        <v>-9615944250</v>
      </c>
      <c r="K16" s="4">
        <v>1500000</v>
      </c>
      <c r="M16" s="4">
        <v>25616668500</v>
      </c>
      <c r="O16" s="4">
        <v>34487699236</v>
      </c>
      <c r="Q16" s="4">
        <v>-8871030736</v>
      </c>
    </row>
    <row r="17" spans="1:17" ht="21" x14ac:dyDescent="0.25">
      <c r="A17" s="3" t="s">
        <v>211</v>
      </c>
      <c r="C17" s="4">
        <v>1085360</v>
      </c>
      <c r="E17" s="4">
        <v>48112560604</v>
      </c>
      <c r="G17" s="4">
        <v>58494788578</v>
      </c>
      <c r="I17" s="4">
        <v>-10382227973</v>
      </c>
      <c r="K17" s="4">
        <v>1085360</v>
      </c>
      <c r="M17" s="4">
        <v>48112560604</v>
      </c>
      <c r="O17" s="4">
        <v>58494788578</v>
      </c>
      <c r="Q17" s="4">
        <v>-10382227973</v>
      </c>
    </row>
    <row r="18" spans="1:17" ht="21" x14ac:dyDescent="0.25">
      <c r="A18" s="3" t="s">
        <v>183</v>
      </c>
      <c r="C18" s="4">
        <v>190000</v>
      </c>
      <c r="E18" s="4">
        <v>24936817824</v>
      </c>
      <c r="G18" s="4">
        <v>33162324155</v>
      </c>
      <c r="I18" s="4">
        <v>-8225506331</v>
      </c>
      <c r="K18" s="4">
        <v>190000</v>
      </c>
      <c r="M18" s="4">
        <v>24936817824</v>
      </c>
      <c r="O18" s="4">
        <v>34348035270</v>
      </c>
      <c r="Q18" s="4">
        <v>-9411217446</v>
      </c>
    </row>
    <row r="19" spans="1:17" ht="21" x14ac:dyDescent="0.25">
      <c r="A19" s="3" t="s">
        <v>157</v>
      </c>
      <c r="C19" s="4">
        <v>33250</v>
      </c>
      <c r="E19" s="4">
        <v>5782806351</v>
      </c>
      <c r="G19" s="4">
        <v>3904683618</v>
      </c>
      <c r="I19" s="4">
        <v>1878122733</v>
      </c>
      <c r="K19" s="4">
        <v>33250</v>
      </c>
      <c r="M19" s="4">
        <v>5782806351</v>
      </c>
      <c r="O19" s="4">
        <v>2167989039</v>
      </c>
      <c r="Q19" s="4">
        <v>3614817312</v>
      </c>
    </row>
    <row r="20" spans="1:17" ht="21" x14ac:dyDescent="0.25">
      <c r="A20" s="3" t="s">
        <v>145</v>
      </c>
      <c r="C20" s="4">
        <v>2860154</v>
      </c>
      <c r="E20" s="4">
        <v>76281341125</v>
      </c>
      <c r="G20" s="4">
        <v>102220023051</v>
      </c>
      <c r="I20" s="4">
        <v>-25938681925</v>
      </c>
      <c r="K20" s="4">
        <v>2860154</v>
      </c>
      <c r="M20" s="4">
        <v>76281341125</v>
      </c>
      <c r="O20" s="4">
        <v>106459165804</v>
      </c>
      <c r="Q20" s="4">
        <v>-30177824678</v>
      </c>
    </row>
    <row r="21" spans="1:17" ht="21" x14ac:dyDescent="0.25">
      <c r="A21" s="3" t="s">
        <v>158</v>
      </c>
      <c r="C21" s="4">
        <v>8448</v>
      </c>
      <c r="E21" s="4">
        <v>1094795838</v>
      </c>
      <c r="G21" s="4">
        <v>429033689</v>
      </c>
      <c r="I21" s="4">
        <v>665762149</v>
      </c>
      <c r="K21" s="4">
        <v>8448</v>
      </c>
      <c r="M21" s="4">
        <v>1094795838</v>
      </c>
      <c r="O21" s="4">
        <v>341340202</v>
      </c>
      <c r="Q21" s="4">
        <v>753455636</v>
      </c>
    </row>
    <row r="22" spans="1:17" ht="21" x14ac:dyDescent="0.25">
      <c r="A22" s="3" t="s">
        <v>133</v>
      </c>
      <c r="C22" s="4">
        <v>1500000</v>
      </c>
      <c r="E22" s="4">
        <v>56526653250</v>
      </c>
      <c r="G22" s="4">
        <v>63907548000</v>
      </c>
      <c r="I22" s="4">
        <v>-7380894750</v>
      </c>
      <c r="K22" s="4">
        <v>1500000</v>
      </c>
      <c r="M22" s="4">
        <v>56526653250</v>
      </c>
      <c r="O22" s="4">
        <v>11773994954</v>
      </c>
      <c r="Q22" s="4">
        <v>44752658296</v>
      </c>
    </row>
    <row r="23" spans="1:17" ht="21" x14ac:dyDescent="0.25">
      <c r="A23" s="3" t="s">
        <v>205</v>
      </c>
      <c r="C23" s="4">
        <v>330702</v>
      </c>
      <c r="E23" s="4">
        <v>844847210</v>
      </c>
      <c r="G23" s="4">
        <v>728219557</v>
      </c>
      <c r="I23" s="4">
        <v>116627653</v>
      </c>
      <c r="K23" s="4">
        <v>330702</v>
      </c>
      <c r="M23" s="4">
        <v>844847210</v>
      </c>
      <c r="O23" s="4">
        <v>728219557</v>
      </c>
      <c r="Q23" s="4">
        <v>116627653</v>
      </c>
    </row>
    <row r="24" spans="1:17" ht="21" x14ac:dyDescent="0.25">
      <c r="A24" s="3" t="s">
        <v>195</v>
      </c>
      <c r="C24" s="4">
        <v>652821</v>
      </c>
      <c r="E24" s="4">
        <v>19202037398</v>
      </c>
      <c r="G24" s="4">
        <v>21565953355</v>
      </c>
      <c r="I24" s="4">
        <v>-2363915956</v>
      </c>
      <c r="K24" s="4">
        <v>652821</v>
      </c>
      <c r="M24" s="4">
        <v>19202037398</v>
      </c>
      <c r="O24" s="4">
        <v>22337241034</v>
      </c>
      <c r="Q24" s="4">
        <v>-3135203635</v>
      </c>
    </row>
    <row r="25" spans="1:17" ht="21" x14ac:dyDescent="0.25">
      <c r="A25" s="3" t="s">
        <v>215</v>
      </c>
      <c r="C25" s="4">
        <v>600000</v>
      </c>
      <c r="E25" s="4">
        <v>14313127140</v>
      </c>
      <c r="G25" s="4">
        <v>10752442107</v>
      </c>
      <c r="I25" s="4">
        <v>3560685033</v>
      </c>
      <c r="K25" s="4">
        <v>600000</v>
      </c>
      <c r="M25" s="4">
        <v>14313127140</v>
      </c>
      <c r="O25" s="4">
        <v>10752442107</v>
      </c>
      <c r="Q25" s="4">
        <v>3560685033</v>
      </c>
    </row>
    <row r="26" spans="1:17" ht="21" x14ac:dyDescent="0.25">
      <c r="A26" s="3" t="s">
        <v>191</v>
      </c>
      <c r="C26" s="4">
        <v>213932</v>
      </c>
      <c r="E26" s="4">
        <v>6922053854</v>
      </c>
      <c r="G26" s="4">
        <v>4151299945</v>
      </c>
      <c r="I26" s="4">
        <v>2770753909</v>
      </c>
      <c r="K26" s="4">
        <v>213932</v>
      </c>
      <c r="M26" s="4">
        <v>6922053854</v>
      </c>
      <c r="O26" s="4">
        <v>3374095656</v>
      </c>
      <c r="Q26" s="4">
        <v>3547958198</v>
      </c>
    </row>
    <row r="27" spans="1:17" ht="21" x14ac:dyDescent="0.25">
      <c r="A27" s="3" t="s">
        <v>146</v>
      </c>
      <c r="C27" s="4">
        <v>2000000</v>
      </c>
      <c r="E27" s="4">
        <v>21881028600</v>
      </c>
      <c r="G27" s="4">
        <v>21228990525</v>
      </c>
      <c r="I27" s="4">
        <v>652038075</v>
      </c>
      <c r="K27" s="4">
        <v>2000000</v>
      </c>
      <c r="M27" s="4">
        <v>21881028600</v>
      </c>
      <c r="O27" s="4">
        <v>16425079100</v>
      </c>
      <c r="Q27" s="4">
        <v>5455949500</v>
      </c>
    </row>
    <row r="28" spans="1:17" ht="21" x14ac:dyDescent="0.25">
      <c r="A28" s="3" t="s">
        <v>153</v>
      </c>
      <c r="C28" s="4">
        <v>3200000</v>
      </c>
      <c r="E28" s="4">
        <v>127365638400</v>
      </c>
      <c r="G28" s="4">
        <v>82857248800</v>
      </c>
      <c r="I28" s="4">
        <v>44508389600</v>
      </c>
      <c r="K28" s="4">
        <v>3200000</v>
      </c>
      <c r="M28" s="4">
        <v>127365638400</v>
      </c>
      <c r="O28" s="4">
        <v>39032985680</v>
      </c>
      <c r="Q28" s="4">
        <v>88332652720</v>
      </c>
    </row>
    <row r="29" spans="1:17" ht="21" x14ac:dyDescent="0.25">
      <c r="A29" s="3" t="s">
        <v>213</v>
      </c>
      <c r="C29" s="4">
        <v>1200000</v>
      </c>
      <c r="E29" s="4">
        <v>26970564600</v>
      </c>
      <c r="G29" s="4">
        <v>31590636561</v>
      </c>
      <c r="I29" s="4">
        <v>-4620071961</v>
      </c>
      <c r="K29" s="4">
        <v>1200000</v>
      </c>
      <c r="M29" s="4">
        <v>26970564600</v>
      </c>
      <c r="O29" s="4">
        <v>31590636561</v>
      </c>
      <c r="Q29" s="4">
        <v>-4620071961</v>
      </c>
    </row>
    <row r="30" spans="1:17" ht="21" x14ac:dyDescent="0.25">
      <c r="A30" s="3" t="s">
        <v>193</v>
      </c>
      <c r="C30" s="4">
        <v>2000000</v>
      </c>
      <c r="E30" s="4">
        <v>67563590400</v>
      </c>
      <c r="G30" s="4">
        <v>70497020300</v>
      </c>
      <c r="I30" s="4">
        <v>-2933429900</v>
      </c>
      <c r="K30" s="4">
        <v>2000000</v>
      </c>
      <c r="M30" s="4">
        <v>67563590400</v>
      </c>
      <c r="O30" s="4">
        <v>75516911835</v>
      </c>
      <c r="Q30" s="4">
        <v>-7953321435</v>
      </c>
    </row>
    <row r="31" spans="1:17" ht="21" x14ac:dyDescent="0.25">
      <c r="A31" s="3" t="s">
        <v>141</v>
      </c>
      <c r="C31" s="4">
        <v>0</v>
      </c>
      <c r="E31" s="4">
        <v>0</v>
      </c>
      <c r="G31" s="4">
        <v>10652823852</v>
      </c>
      <c r="I31" s="4">
        <v>-10652823852</v>
      </c>
      <c r="K31" s="4">
        <v>0</v>
      </c>
      <c r="M31" s="4">
        <v>0</v>
      </c>
      <c r="O31" s="4">
        <v>0</v>
      </c>
      <c r="Q31" s="4">
        <v>0</v>
      </c>
    </row>
    <row r="32" spans="1:17" ht="21" x14ac:dyDescent="0.25">
      <c r="A32" s="3" t="s">
        <v>202</v>
      </c>
      <c r="C32" s="4">
        <v>0</v>
      </c>
      <c r="E32" s="4">
        <v>0</v>
      </c>
      <c r="G32" s="4">
        <v>-2053430123</v>
      </c>
      <c r="I32" s="4">
        <v>2053430123</v>
      </c>
      <c r="K32" s="4">
        <v>0</v>
      </c>
      <c r="M32" s="4">
        <v>0</v>
      </c>
      <c r="O32" s="4">
        <v>0</v>
      </c>
      <c r="Q32" s="4">
        <v>0</v>
      </c>
    </row>
    <row r="33" spans="1:17" ht="21" x14ac:dyDescent="0.25">
      <c r="A33" s="3" t="s">
        <v>147</v>
      </c>
      <c r="C33" s="4">
        <v>0</v>
      </c>
      <c r="E33" s="4">
        <v>0</v>
      </c>
      <c r="G33" s="4">
        <v>3478986147</v>
      </c>
      <c r="I33" s="4">
        <v>-3478986147</v>
      </c>
      <c r="K33" s="4">
        <v>0</v>
      </c>
      <c r="M33" s="4">
        <v>0</v>
      </c>
      <c r="O33" s="4">
        <v>0</v>
      </c>
      <c r="Q33" s="4">
        <v>0</v>
      </c>
    </row>
    <row r="34" spans="1:17" ht="19.5" thickBot="1" x14ac:dyDescent="0.3">
      <c r="A34" s="2" t="s">
        <v>71</v>
      </c>
      <c r="C34"/>
      <c r="E34" s="7">
        <f>SUM(E9:E33)</f>
        <v>682891738259</v>
      </c>
      <c r="G34" s="7">
        <f>SUM(G9:G33)</f>
        <v>738143732670</v>
      </c>
      <c r="I34" s="23">
        <f>SUM(I9:I33)</f>
        <v>-55251994405</v>
      </c>
      <c r="K34" s="7">
        <f>SUM(K9:K33)</f>
        <v>22156060</v>
      </c>
      <c r="M34" s="7">
        <f>SUM(M9:M33)</f>
        <v>682891738259</v>
      </c>
      <c r="O34" s="7">
        <f>SUM(O9:O33)</f>
        <v>632913484801</v>
      </c>
      <c r="Q34" s="23">
        <f>SUM(Q9:Q33)</f>
        <v>49978253463</v>
      </c>
    </row>
    <row r="35" spans="1:17" ht="19.5" thickTop="1" x14ac:dyDescent="0.25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2020-03-29T09:46:54Z</cp:lastPrinted>
  <dcterms:created xsi:type="dcterms:W3CDTF">2019-12-01T07:29:58Z</dcterms:created>
  <dcterms:modified xsi:type="dcterms:W3CDTF">2020-08-24T11:51:04Z</dcterms:modified>
</cp:coreProperties>
</file>