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"/>
    </mc:Choice>
  </mc:AlternateContent>
  <bookViews>
    <workbookView xWindow="0" yWindow="0" windowWidth="28800" windowHeight="12330" tabRatio="883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'!$A$9:$Q$60</definedName>
    <definedName name="_xlnm.Print_Area" localSheetId="2">'اوراق مشارکت'!$A$1:$AK$18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'!$A$1:$K$32</definedName>
    <definedName name="_xlnm.Print_Area" localSheetId="7">'درآمد سود سهام '!$A$1:$S$20</definedName>
    <definedName name="_xlnm.Print_Area" localSheetId="8">'درآمد ناشی از تغییر قیمت اوراق '!$A$1:$Q$64</definedName>
    <definedName name="_xlnm.Print_Area" localSheetId="9">'درآمد ناشی از فروش '!$A$1:$Q$62</definedName>
    <definedName name="_xlnm.Print_Area" localSheetId="13">'سایر درآمدها '!$A$1:$F$13</definedName>
    <definedName name="_xlnm.Print_Area" localSheetId="5">'سپرده '!$A$1:$S$19</definedName>
    <definedName name="_xlnm.Print_Area" localSheetId="11">'سرمایه‌گذاری در اوراق بهادار '!$A$1:$Q$21</definedName>
    <definedName name="_xlnm.Print_Area" localSheetId="10">'سرمایه‌گذاری در سهام '!$A$1:$U$82</definedName>
    <definedName name="_xlnm.Print_Area" localSheetId="0">سهام!$A$1:$Y$57</definedName>
    <definedName name="_xlnm.Print_Area" localSheetId="6">'سود اوراق بهادار و سپرده بانکی '!$A$1:$S$20</definedName>
    <definedName name="_xlnm.Print_Area" localSheetId="4">'گواهی سپرده '!$A$1:$AE$13</definedName>
  </definedNames>
  <calcPr calcId="162913" calcMode="manual"/>
</workbook>
</file>

<file path=xl/calcChain.xml><?xml version="1.0" encoding="utf-8"?>
<calcChain xmlns="http://schemas.openxmlformats.org/spreadsheetml/2006/main">
  <c r="K7" i="6" l="1"/>
  <c r="K7" i="5"/>
  <c r="O7" i="3"/>
  <c r="C7" i="2"/>
  <c r="Y55" i="1"/>
  <c r="W55" i="1"/>
  <c r="U55" i="1"/>
  <c r="S55" i="1"/>
  <c r="Q55" i="1"/>
  <c r="O55" i="1"/>
  <c r="M55" i="1"/>
  <c r="K55" i="1"/>
  <c r="I55" i="1"/>
  <c r="G55" i="1"/>
  <c r="E55" i="1"/>
  <c r="C55" i="1"/>
  <c r="S18" i="6"/>
  <c r="Q18" i="6"/>
  <c r="O18" i="6"/>
  <c r="M18" i="6"/>
  <c r="K18" i="6"/>
  <c r="S19" i="7"/>
  <c r="Q19" i="7"/>
  <c r="O19" i="7"/>
  <c r="M19" i="7"/>
  <c r="K19" i="7"/>
  <c r="I19" i="7"/>
  <c r="S19" i="8"/>
  <c r="Q19" i="8"/>
  <c r="O19" i="8"/>
  <c r="M19" i="8"/>
  <c r="K19" i="8"/>
  <c r="I19" i="8"/>
  <c r="E63" i="9"/>
  <c r="G63" i="9"/>
  <c r="I63" i="9"/>
  <c r="K63" i="9"/>
  <c r="M63" i="9"/>
  <c r="O63" i="9"/>
  <c r="Q63" i="9"/>
  <c r="Q61" i="10"/>
  <c r="O61" i="10"/>
  <c r="M61" i="10"/>
  <c r="K61" i="10"/>
  <c r="I61" i="10"/>
  <c r="G61" i="10"/>
  <c r="E61" i="10"/>
  <c r="C61" i="10"/>
  <c r="C81" i="11"/>
  <c r="E81" i="11"/>
  <c r="G81" i="11"/>
  <c r="I81" i="11"/>
  <c r="K81" i="11"/>
  <c r="M81" i="11"/>
  <c r="O81" i="11"/>
  <c r="Q81" i="11"/>
  <c r="S81" i="11"/>
  <c r="U81" i="11"/>
  <c r="I31" i="13"/>
  <c r="E31" i="13"/>
  <c r="E12" i="14"/>
  <c r="C12" i="14"/>
  <c r="C11" i="15"/>
  <c r="E11" i="15"/>
  <c r="G11" i="15"/>
  <c r="A4" i="15" l="1"/>
  <c r="A4" i="14"/>
  <c r="A4" i="13"/>
  <c r="A4" i="12"/>
  <c r="A4" i="11"/>
  <c r="A4" i="10"/>
  <c r="A4" i="9"/>
  <c r="A4" i="8"/>
  <c r="A4" i="7"/>
  <c r="Q7" i="6"/>
  <c r="A4" i="6"/>
  <c r="Y7" i="5"/>
  <c r="A4" i="5"/>
  <c r="C8" i="4"/>
  <c r="A4" i="4"/>
  <c r="AC7" i="3"/>
  <c r="A4" i="3"/>
  <c r="K7" i="2"/>
  <c r="A4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3" i="12" l="1"/>
  <c r="Q17" i="12"/>
  <c r="Q16" i="12"/>
  <c r="Q12" i="12"/>
  <c r="Q19" i="12"/>
  <c r="Q11" i="12"/>
  <c r="Q15" i="12"/>
  <c r="Q10" i="12"/>
  <c r="Q14" i="12"/>
  <c r="Q18" i="12"/>
  <c r="I13" i="12"/>
  <c r="I17" i="12"/>
  <c r="I16" i="12"/>
  <c r="I12" i="12"/>
  <c r="I19" i="12"/>
  <c r="I11" i="12"/>
  <c r="I15" i="12"/>
  <c r="I10" i="12"/>
  <c r="I14" i="12"/>
  <c r="I18" i="12"/>
  <c r="Q20" i="12" l="1"/>
  <c r="L9" i="13" l="1"/>
  <c r="L10" i="13"/>
  <c r="L11" i="13"/>
  <c r="L12" i="13"/>
  <c r="L13" i="13"/>
  <c r="L14" i="13"/>
  <c r="C20" i="12"/>
  <c r="E20" i="12"/>
  <c r="G20" i="12"/>
  <c r="I20" i="12"/>
  <c r="K20" i="12"/>
  <c r="M20" i="12"/>
  <c r="O20" i="12"/>
  <c r="C11" i="4"/>
  <c r="E11" i="4"/>
  <c r="G11" i="4"/>
  <c r="I11" i="4"/>
  <c r="K11" i="4"/>
  <c r="O16" i="3"/>
  <c r="Q16" i="3"/>
  <c r="S16" i="3"/>
  <c r="U16" i="3"/>
  <c r="W16" i="3"/>
  <c r="Y16" i="3"/>
  <c r="AA16" i="3"/>
  <c r="AC16" i="3"/>
  <c r="AG16" i="3"/>
  <c r="AI16" i="3"/>
  <c r="AK16" i="3"/>
  <c r="L31" i="13" l="1"/>
</calcChain>
</file>

<file path=xl/sharedStrings.xml><?xml version="1.0" encoding="utf-8"?>
<sst xmlns="http://schemas.openxmlformats.org/spreadsheetml/2006/main" count="898" uniqueCount="300">
  <si>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</si>
  <si>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</si>
  <si>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</si>
  <si>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</si>
  <si>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</si>
  <si>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</si>
  <si>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</si>
  <si>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</si>
  <si>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</si>
  <si>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</si>
  <si>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</si>
  <si>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</si>
  <si>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</si>
  <si>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</si>
  <si>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</si>
  <si>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</si>
  <si>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</si>
  <si>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</si>
  <si>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</si>
  <si>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</si>
  <si>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</si>
  <si>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</si>
  <si>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</si>
  <si>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</si>
  <si>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</si>
  <si>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</si>
  <si>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</si>
  <si>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</si>
  <si>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</si>
  <si>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</si>
  <si>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</si>
  <si>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</si>
  <si>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</si>
  <si>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</si>
  <si>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</si>
  <si>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</si>
  <si>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</si>
  <si>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</si>
  <si>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</si>
  <si>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</si>
  <si>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</si>
  <si>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</si>
  <si>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</si>
  <si>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</si>
  <si>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</si>
  <si>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</si>
  <si>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</si>
  <si>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</si>
  <si>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</si>
  <si>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</si>
  <si>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</si>
  <si>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</si>
  <si>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</si>
  <si>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</si>
  <si>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</si>
  <si>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</si>
  <si>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</si>
  <si>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</si>
  <si>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</si>
  <si>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</si>
  <si>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</si>
  <si>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</si>
  <si>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</si>
  <si>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</si>
  <si>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</si>
  <si>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</si>
  <si>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</si>
  <si>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</si>
  <si>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</si>
  <si>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</si>
  <si>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</si>
  <si>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</si>
  <si>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</si>
  <si>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</si>
  <si>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</si>
  <si>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</si>
  <si>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</si>
  <si>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</si>
  <si>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</si>
  <si>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</si>
  <si>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</si>
  <si>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</si>
  <si>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</si>
  <si>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</si>
  <si>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</si>
  <si>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</si>
  <si>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</si>
  <si>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</si>
  <si>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</si>
  <si>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</si>
  <si>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</si>
  <si>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</si>
  <si>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</si>
  <si>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</si>
  <si>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</si>
  <si>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</si>
  <si>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</si>
  <si>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</si>
  <si>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</si>
  <si>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</si>
  <si>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</si>
  <si>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</si>
  <si>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</si>
  <si>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</si>
  <si>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اسناد خزانه اسلامي960613</t>
  </si>
  <si>
    <t>صندوق سرمایه‌گذاری مشترک گنجینه ارمغان الماس</t>
  </si>
  <si>
    <t>0.00 %</t>
  </si>
  <si>
    <t>قند نقش جهان</t>
  </si>
  <si>
    <t>0.01 %</t>
  </si>
  <si>
    <t>بانک آینده بخارست</t>
  </si>
  <si>
    <t>1398/09/17</t>
  </si>
  <si>
    <t>0.02 %</t>
  </si>
  <si>
    <t>بانک صادرات ایران</t>
  </si>
  <si>
    <t>سرمایه گذاری صدرتامین</t>
  </si>
  <si>
    <t>سکه تمام بهارتحویلی 1روزه رفاه</t>
  </si>
  <si>
    <t>شرکت ارتباطات سیار ایران</t>
  </si>
  <si>
    <t xml:space="preserve">بانک پارسیان </t>
  </si>
  <si>
    <t>1398/10/04</t>
  </si>
  <si>
    <t>سیمان فارس و خوزستان</t>
  </si>
  <si>
    <t>لیزینگ رایان‌ سایپا</t>
  </si>
  <si>
    <t>سایپا</t>
  </si>
  <si>
    <t>اعتباری ملل</t>
  </si>
  <si>
    <t>پتروشیمی شازند</t>
  </si>
  <si>
    <t>پالایش نفت تبریز</t>
  </si>
  <si>
    <t>سرمایه گذاری دارویی تامین</t>
  </si>
  <si>
    <t>گروه سرمایه گذاری میراث فرهنگی</t>
  </si>
  <si>
    <t>پالایش نفت اصفهان</t>
  </si>
  <si>
    <t>-0.08 %</t>
  </si>
  <si>
    <t>پتروشيمي تندگويان</t>
  </si>
  <si>
    <t>عمران‌وتوسعه‌فارس‌</t>
  </si>
  <si>
    <t>صنعتی دوده فام</t>
  </si>
  <si>
    <t>بین‌المللی‌توسعه‌ساختمان</t>
  </si>
  <si>
    <t>تامین‌ ماسه‌ ریخته‌گری‌</t>
  </si>
  <si>
    <t>نیروکلر</t>
  </si>
  <si>
    <t>فولاد مبارکه اصفهان</t>
  </si>
  <si>
    <t>توکا رنگ فولاد سپاهان</t>
  </si>
  <si>
    <t>ایران‌ارقام‌</t>
  </si>
  <si>
    <t>پارس‌ خودرو</t>
  </si>
  <si>
    <t>2.01 %</t>
  </si>
  <si>
    <t>0.12 %</t>
  </si>
  <si>
    <t>1.40 %</t>
  </si>
  <si>
    <t>0.54 %</t>
  </si>
  <si>
    <t>-0.38 %</t>
  </si>
  <si>
    <t>0.80 %</t>
  </si>
  <si>
    <t>0.27 %</t>
  </si>
  <si>
    <t>0.20 %</t>
  </si>
  <si>
    <t>بانک تجارت</t>
  </si>
  <si>
    <t>4.80 %</t>
  </si>
  <si>
    <t>بانک ملت</t>
  </si>
  <si>
    <t>پالایش نفت بندرعباس</t>
  </si>
  <si>
    <t>پالایش نفت تهران</t>
  </si>
  <si>
    <t>5.35 %</t>
  </si>
  <si>
    <t>پتروشیمی پردیس</t>
  </si>
  <si>
    <t>1.83 %</t>
  </si>
  <si>
    <t>پتروشیمی فناوران</t>
  </si>
  <si>
    <t>توسعه‌معادن‌وفلزات‌</t>
  </si>
  <si>
    <t>خدمات‌انفورماتیک‌</t>
  </si>
  <si>
    <t>5.26 %</t>
  </si>
  <si>
    <t>داروسازی آوه سینا</t>
  </si>
  <si>
    <t>داروسازی‌ امین‌</t>
  </si>
  <si>
    <t>سرمایه گذاری توسعه صنعت وتجارت</t>
  </si>
  <si>
    <t>سرمایه گذاری شفادارو</t>
  </si>
  <si>
    <t>3.66 %</t>
  </si>
  <si>
    <t>7.32 %</t>
  </si>
  <si>
    <t>فرآورده‌های‌غدایی‌وقندپیرانشهر</t>
  </si>
  <si>
    <t>2.48 %</t>
  </si>
  <si>
    <t>فولاد کاوه جنوب کیش</t>
  </si>
  <si>
    <t>3.58 %</t>
  </si>
  <si>
    <t>مخابرات ایران</t>
  </si>
  <si>
    <t>ملی‌ صنایع‌ مس‌ ایران‌</t>
  </si>
  <si>
    <t>3.98 %</t>
  </si>
  <si>
    <t>4.87 %</t>
  </si>
  <si>
    <t>0.58 %</t>
  </si>
  <si>
    <t>6.54 %</t>
  </si>
  <si>
    <t>گروه اقتصادی کرمان خودرو</t>
  </si>
  <si>
    <t>3.42 %</t>
  </si>
  <si>
    <t>بانک سینا</t>
  </si>
  <si>
    <t>9.44 %</t>
  </si>
  <si>
    <t>ایران‌ ترانسفو</t>
  </si>
  <si>
    <t>8.41 %</t>
  </si>
  <si>
    <t>بیمه نوین</t>
  </si>
  <si>
    <t>2.44 %</t>
  </si>
  <si>
    <t>شیشه‌ همدان‌</t>
  </si>
  <si>
    <t>بیمه  تعاون</t>
  </si>
  <si>
    <t>2.79 %</t>
  </si>
  <si>
    <t>کارخانجات‌مخابراتی‌ایران‌</t>
  </si>
  <si>
    <t>2.20 %</t>
  </si>
  <si>
    <t>گروه‌بهمن‌</t>
  </si>
  <si>
    <t>8.59 %</t>
  </si>
  <si>
    <t>افرانت</t>
  </si>
  <si>
    <t>2.98 %</t>
  </si>
  <si>
    <t>توسعه حمل و نقل ریلی پارسیان</t>
  </si>
  <si>
    <t>6.02 %</t>
  </si>
  <si>
    <t>داروسازی سبحان انکولوژی</t>
  </si>
  <si>
    <t>0.33 %</t>
  </si>
  <si>
    <t>پليمر آريا ساسول</t>
  </si>
  <si>
    <t>0.61 %</t>
  </si>
  <si>
    <t>مجتمع صنایع لاستیک یزد</t>
  </si>
  <si>
    <t>0.08 %</t>
  </si>
  <si>
    <t>برای ماه منتهی به 1399/03/31</t>
  </si>
  <si>
    <t>1399/03/31</t>
  </si>
  <si>
    <t>1.78 %</t>
  </si>
  <si>
    <t>0203466325003</t>
  </si>
  <si>
    <t>0.04 %</t>
  </si>
  <si>
    <t>20100378729603</t>
  </si>
  <si>
    <t>1399/03/19</t>
  </si>
  <si>
    <t>1399/03/27</t>
  </si>
  <si>
    <t>قاسم ایران</t>
  </si>
  <si>
    <t>بیمه پاسارگاد</t>
  </si>
  <si>
    <t>تولیدات پتروشیمی قائد بصیر</t>
  </si>
  <si>
    <t>شیشه‌ و گاز</t>
  </si>
  <si>
    <t>لبنیات‌کالبر</t>
  </si>
  <si>
    <t>لیزینگ‌صنعت‌ومعدن‌</t>
  </si>
  <si>
    <t>کارخانجات‌تولیدی‌شیشه‌رازی‌</t>
  </si>
  <si>
    <t>س. توسعه و عمران استان کرمان</t>
  </si>
  <si>
    <t>سرمايه گذاري تامين اجتماعي</t>
  </si>
  <si>
    <t>سرمایه‌گذاری‌غدیر(هلدینگ‌</t>
  </si>
  <si>
    <t>پتروشیمی کازرون</t>
  </si>
  <si>
    <t>مدیریت صنعت شوینده ت.ص.بهشهر</t>
  </si>
  <si>
    <t>تولید نیروی برق دماوند</t>
  </si>
  <si>
    <t>گروه پتروشیمی س. ایرانیان</t>
  </si>
  <si>
    <t>-0.18 %</t>
  </si>
  <si>
    <t>0.13 %</t>
  </si>
  <si>
    <t>0.41 %</t>
  </si>
  <si>
    <t>-0.26 %</t>
  </si>
  <si>
    <t>0.90 %</t>
  </si>
  <si>
    <t>-0.15 %</t>
  </si>
  <si>
    <t>3.01 %</t>
  </si>
  <si>
    <t>1.68 %</t>
  </si>
  <si>
    <t>1.77 %</t>
  </si>
  <si>
    <t>7.78 %</t>
  </si>
  <si>
    <t>7.82 %</t>
  </si>
  <si>
    <t>4.43 %</t>
  </si>
  <si>
    <t>1.84 %</t>
  </si>
  <si>
    <t>5.69 %</t>
  </si>
  <si>
    <t>4.75 %</t>
  </si>
  <si>
    <t>-0.31 %</t>
  </si>
  <si>
    <t>0.17 %</t>
  </si>
  <si>
    <t>2.73 %</t>
  </si>
  <si>
    <t>4.13 %</t>
  </si>
  <si>
    <t>1.75 %</t>
  </si>
  <si>
    <t>2.21 %</t>
  </si>
  <si>
    <t>0.55 %</t>
  </si>
  <si>
    <t>3.09 %</t>
  </si>
  <si>
    <t>0.65 %</t>
  </si>
  <si>
    <t>0.16 %</t>
  </si>
  <si>
    <t>3.76 %</t>
  </si>
  <si>
    <t>3.49 %</t>
  </si>
  <si>
    <t>-0.20 %</t>
  </si>
  <si>
    <t>1.79 %</t>
  </si>
  <si>
    <t>4.90 %</t>
  </si>
  <si>
    <t>2.36 %</t>
  </si>
  <si>
    <t>1.10 %</t>
  </si>
  <si>
    <t>14.81 %</t>
  </si>
  <si>
    <t>6.22 %</t>
  </si>
  <si>
    <t>3.39 %</t>
  </si>
  <si>
    <t>0.31 %</t>
  </si>
  <si>
    <t>0.43 %</t>
  </si>
  <si>
    <t>4.53 %</t>
  </si>
  <si>
    <t>-0.02 %</t>
  </si>
  <si>
    <t>1.18 %</t>
  </si>
  <si>
    <t>1.23 %</t>
  </si>
  <si>
    <t>-0.13 %</t>
  </si>
  <si>
    <t>4.31 %</t>
  </si>
  <si>
    <t>1.02 %</t>
  </si>
  <si>
    <t>0.36 %</t>
  </si>
  <si>
    <t>0.09 %</t>
  </si>
  <si>
    <t>1.96 %</t>
  </si>
  <si>
    <t>2.02 %</t>
  </si>
  <si>
    <t>0.70 %</t>
  </si>
  <si>
    <t>2.68 %</t>
  </si>
  <si>
    <t>1.88 %</t>
  </si>
  <si>
    <t>0.76 %</t>
  </si>
  <si>
    <t>2.69 %</t>
  </si>
  <si>
    <t>1.48 %</t>
  </si>
  <si>
    <t>2.11 %</t>
  </si>
  <si>
    <t>2.24 %</t>
  </si>
  <si>
    <t>1.19 %</t>
  </si>
  <si>
    <t>2.74 %</t>
  </si>
  <si>
    <t>2.37 %</t>
  </si>
  <si>
    <t>-0.24 %</t>
  </si>
  <si>
    <t>-0.11 %</t>
  </si>
  <si>
    <t>0.98 %</t>
  </si>
  <si>
    <t>0.44 %</t>
  </si>
  <si>
    <t>7.49 %</t>
  </si>
  <si>
    <t>3.38 %</t>
  </si>
  <si>
    <t>3.28 %</t>
  </si>
  <si>
    <t>-0.34 %</t>
  </si>
  <si>
    <t>4.24 %</t>
  </si>
  <si>
    <t>-0.01 %</t>
  </si>
  <si>
    <t>1.76 %</t>
  </si>
  <si>
    <t>0.79 %</t>
  </si>
  <si>
    <t>6.96 %</t>
  </si>
  <si>
    <t>6.24 %</t>
  </si>
  <si>
    <t>0.35 %</t>
  </si>
  <si>
    <t>5.83 %</t>
  </si>
  <si>
    <t>2.63 %</t>
  </si>
  <si>
    <t>97.63 %</t>
  </si>
  <si>
    <t>20.86 %</t>
  </si>
  <si>
    <t>1399/02/31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</si>
</sst>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0" fontId="14" fillId="0" borderId="0" xfId="0" applyFont="1"/>
    <xf numFmtId="3" fontId="13" fillId="0" borderId="0" xfId="0" applyNumberFormat="1" applyFont="1"/>
    <xf numFmtId="0" fontId="0" fillId="0" borderId="0" xfId="0"/>
    <xf numFmtId="0" fontId="14" fillId="0" borderId="0" xfId="0" applyFont="1"/>
    <xf numFmtId="3" fontId="13" fillId="0" borderId="0" xfId="0" applyNumberFormat="1" applyFont="1"/>
    <xf numFmtId="0" fontId="0" fillId="0" borderId="0" xfId="0"/>
    <xf numFmtId="0" fontId="14" fillId="0" borderId="0" xfId="0" applyFont="1"/>
    <xf numFmtId="3" fontId="1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6"/>
  <sheetViews>
    <sheetView rightToLeft="1" tabSelected="1" view="pageBreakPreview" zoomScale="70" zoomScaleNormal="70" zoomScaleSheetLayoutView="70" workbookViewId="0">
      <selection activeCell="C9" sqref="C9:C10"/>
    </sheetView>
  </sheetViews>
  <sheetFormatPr defaultRowHeight="18.7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45" t="s">
        <v>105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31" ht="30" customHeight="1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31" ht="30">
      <c r="A4" s="45" t="s">
        <v>199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31" s="14" customFormat="1" ht="25.5">
      <c r="A5" s="50" t="s">
        <v>84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31" s="14" customFormat="1" ht="25.5">
      <c r="A6" s="50" t="s">
        <v>85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8" spans="1:31" ht="30">
      <c r="A8" s="45" t="s">
        <v>1</v>
      </c>
      <c r="C8" s="48" t="s">
        <v>299</v>
      </c>
      <c r="D8" s="48" t="s">
        <v>2</v>
      </c>
      <c r="E8" s="48" t="s">
        <v>2</v>
      </c>
      <c r="F8" s="48" t="s">
        <v>2</v>
      </c>
      <c r="G8" s="48" t="s">
        <v>2</v>
      </c>
      <c r="I8" s="48" t="s">
        <v>3</v>
      </c>
      <c r="J8" s="48" t="s">
        <v>3</v>
      </c>
      <c r="K8" s="48" t="s">
        <v>3</v>
      </c>
      <c r="L8" s="48" t="s">
        <v>3</v>
      </c>
      <c r="M8" s="48" t="s">
        <v>3</v>
      </c>
      <c r="N8" s="48" t="s">
        <v>3</v>
      </c>
      <c r="O8" s="48" t="s">
        <v>3</v>
      </c>
      <c r="Q8" s="48" t="s">
        <v>200</v>
      </c>
      <c r="R8" s="48" t="s">
        <v>4</v>
      </c>
      <c r="S8" s="48" t="s">
        <v>4</v>
      </c>
      <c r="T8" s="48" t="s">
        <v>4</v>
      </c>
      <c r="U8" s="48" t="s">
        <v>4</v>
      </c>
      <c r="V8" s="48" t="s">
        <v>4</v>
      </c>
      <c r="W8" s="48" t="s">
        <v>4</v>
      </c>
      <c r="X8" s="48" t="s">
        <v>4</v>
      </c>
      <c r="Y8" s="48" t="s">
        <v>4</v>
      </c>
      <c r="AE8" s="4">
        <v>590848004105</v>
      </c>
    </row>
    <row r="9" spans="1:31" ht="30">
      <c r="A9" s="45" t="s">
        <v>1</v>
      </c>
      <c r="C9" s="49" t="s">
        <v>5</v>
      </c>
      <c r="D9" s="19"/>
      <c r="E9" s="49" t="s">
        <v>6</v>
      </c>
      <c r="F9" s="19"/>
      <c r="G9" s="49" t="s">
        <v>7</v>
      </c>
      <c r="I9" s="45" t="s">
        <v>8</v>
      </c>
      <c r="J9" s="45" t="s">
        <v>8</v>
      </c>
      <c r="K9" s="45" t="s">
        <v>8</v>
      </c>
      <c r="L9" s="19"/>
      <c r="M9" s="45" t="s">
        <v>9</v>
      </c>
      <c r="N9" s="45" t="s">
        <v>9</v>
      </c>
      <c r="O9" s="45" t="s">
        <v>9</v>
      </c>
      <c r="Q9" s="49" t="s">
        <v>5</v>
      </c>
      <c r="R9" s="19"/>
      <c r="S9" s="49" t="s">
        <v>10</v>
      </c>
      <c r="T9" s="19"/>
      <c r="U9" s="49" t="s">
        <v>6</v>
      </c>
      <c r="V9" s="19"/>
      <c r="W9" s="49" t="s">
        <v>7</v>
      </c>
      <c r="X9" s="19"/>
      <c r="Y9" s="46" t="s">
        <v>11</v>
      </c>
    </row>
    <row r="10" spans="1:31" ht="30">
      <c r="A10" s="45" t="s">
        <v>1</v>
      </c>
      <c r="C10" s="48" t="s">
        <v>5</v>
      </c>
      <c r="D10" s="19"/>
      <c r="E10" s="48" t="s">
        <v>6</v>
      </c>
      <c r="F10" s="19"/>
      <c r="G10" s="48" t="s">
        <v>7</v>
      </c>
      <c r="I10" s="48" t="s">
        <v>5</v>
      </c>
      <c r="J10" s="19"/>
      <c r="K10" s="48" t="s">
        <v>6</v>
      </c>
      <c r="L10" s="19"/>
      <c r="M10" s="48" t="s">
        <v>5</v>
      </c>
      <c r="N10" s="19"/>
      <c r="O10" s="48" t="s">
        <v>12</v>
      </c>
      <c r="Q10" s="48" t="s">
        <v>5</v>
      </c>
      <c r="R10" s="19"/>
      <c r="S10" s="48" t="s">
        <v>10</v>
      </c>
      <c r="T10" s="19"/>
      <c r="U10" s="48" t="s">
        <v>6</v>
      </c>
      <c r="V10" s="19"/>
      <c r="W10" s="48" t="s">
        <v>7</v>
      </c>
      <c r="X10" s="19"/>
      <c r="Y10" s="47" t="s">
        <v>11</v>
      </c>
    </row>
    <row r="11" spans="1:31" ht="21">
      <c r="A11" s="3" t="s">
        <v>146</v>
      </c>
      <c r="C11" s="4">
        <v>8200000</v>
      </c>
      <c r="E11" s="4">
        <v>9087540508</v>
      </c>
      <c r="G11" s="4">
        <v>15675631270</v>
      </c>
      <c r="I11" s="4">
        <v>9600000</v>
      </c>
      <c r="K11" s="4">
        <v>22687378515</v>
      </c>
      <c r="M11" s="4">
        <v>-8200000</v>
      </c>
      <c r="O11" s="4">
        <v>15383374291</v>
      </c>
      <c r="Q11" s="4">
        <v>9600000</v>
      </c>
      <c r="S11" s="4">
        <v>2470</v>
      </c>
      <c r="U11" s="4">
        <v>22687378515</v>
      </c>
      <c r="W11" s="4">
        <v>23559946800</v>
      </c>
      <c r="Y11" s="5" t="s">
        <v>147</v>
      </c>
    </row>
    <row r="12" spans="1:31" ht="21">
      <c r="A12" s="3" t="s">
        <v>148</v>
      </c>
      <c r="C12" s="4">
        <v>2190000</v>
      </c>
      <c r="E12" s="4">
        <v>36746018383</v>
      </c>
      <c r="G12" s="4">
        <v>35659577170.5</v>
      </c>
      <c r="I12" s="4">
        <v>0</v>
      </c>
      <c r="K12" s="4">
        <v>0</v>
      </c>
      <c r="M12" s="4">
        <v>-2190000</v>
      </c>
      <c r="O12" s="4">
        <v>51181027121</v>
      </c>
      <c r="Q12" s="4">
        <v>0</v>
      </c>
      <c r="S12" s="4">
        <v>0</v>
      </c>
      <c r="U12" s="4">
        <v>0</v>
      </c>
      <c r="W12" s="4">
        <v>0</v>
      </c>
      <c r="Y12" s="5" t="s">
        <v>106</v>
      </c>
    </row>
    <row r="13" spans="1:31" ht="21">
      <c r="A13" s="3" t="s">
        <v>126</v>
      </c>
      <c r="C13" s="4">
        <v>800000</v>
      </c>
      <c r="E13" s="4">
        <v>9784432655</v>
      </c>
      <c r="G13" s="4">
        <v>9399337750</v>
      </c>
      <c r="I13" s="4">
        <v>0</v>
      </c>
      <c r="K13" s="4">
        <v>0</v>
      </c>
      <c r="M13" s="4">
        <v>-800000</v>
      </c>
      <c r="O13" s="4">
        <v>14045353149</v>
      </c>
      <c r="Q13" s="4">
        <v>0</v>
      </c>
      <c r="S13" s="4">
        <v>0</v>
      </c>
      <c r="U13" s="4">
        <v>0</v>
      </c>
      <c r="W13" s="4">
        <v>0</v>
      </c>
      <c r="Y13" s="5" t="s">
        <v>106</v>
      </c>
    </row>
    <row r="14" spans="1:31" ht="21">
      <c r="A14" s="3" t="s">
        <v>149</v>
      </c>
      <c r="C14" s="4">
        <v>1000000</v>
      </c>
      <c r="E14" s="4">
        <v>12715586680</v>
      </c>
      <c r="G14" s="4">
        <v>17774286787.5</v>
      </c>
      <c r="I14" s="4">
        <v>0</v>
      </c>
      <c r="K14" s="4">
        <v>0</v>
      </c>
      <c r="M14" s="4">
        <v>-1000000</v>
      </c>
      <c r="O14" s="4">
        <v>23742895364</v>
      </c>
      <c r="Q14" s="4">
        <v>0</v>
      </c>
      <c r="S14" s="4">
        <v>0</v>
      </c>
      <c r="U14" s="4">
        <v>0</v>
      </c>
      <c r="W14" s="4">
        <v>0</v>
      </c>
      <c r="Y14" s="5" t="s">
        <v>106</v>
      </c>
    </row>
    <row r="15" spans="1:31" ht="21">
      <c r="A15" s="3" t="s">
        <v>123</v>
      </c>
      <c r="C15" s="4">
        <v>200000</v>
      </c>
      <c r="E15" s="4">
        <v>5243051553</v>
      </c>
      <c r="G15" s="4">
        <v>4995161797.5</v>
      </c>
      <c r="I15" s="4">
        <v>0</v>
      </c>
      <c r="K15" s="4">
        <v>0</v>
      </c>
      <c r="M15" s="4">
        <v>-200000</v>
      </c>
      <c r="O15" s="4">
        <v>5681360519</v>
      </c>
      <c r="Q15" s="4">
        <v>0</v>
      </c>
      <c r="S15" s="4">
        <v>0</v>
      </c>
      <c r="U15" s="4">
        <v>0</v>
      </c>
      <c r="W15" s="4">
        <v>0</v>
      </c>
      <c r="Y15" s="5" t="s">
        <v>106</v>
      </c>
    </row>
    <row r="16" spans="1:31" ht="21">
      <c r="A16" s="3" t="s">
        <v>150</v>
      </c>
      <c r="C16" s="4">
        <v>1500000</v>
      </c>
      <c r="E16" s="4">
        <v>11773994954</v>
      </c>
      <c r="G16" s="4">
        <v>18962120643.75</v>
      </c>
      <c r="I16" s="4">
        <v>0</v>
      </c>
      <c r="K16" s="4">
        <v>0</v>
      </c>
      <c r="M16" s="4">
        <v>0</v>
      </c>
      <c r="O16" s="4">
        <v>0</v>
      </c>
      <c r="Q16" s="4">
        <v>1500000</v>
      </c>
      <c r="S16" s="4">
        <v>17620</v>
      </c>
      <c r="U16" s="4">
        <v>11773994954</v>
      </c>
      <c r="W16" s="4">
        <v>26260517625</v>
      </c>
      <c r="Y16" s="5" t="s">
        <v>151</v>
      </c>
    </row>
    <row r="17" spans="1:25" ht="21">
      <c r="A17" s="3" t="s">
        <v>128</v>
      </c>
      <c r="C17" s="4">
        <v>688800</v>
      </c>
      <c r="E17" s="4">
        <v>3391370986</v>
      </c>
      <c r="G17" s="4">
        <v>7686990642.2399998</v>
      </c>
      <c r="I17" s="4">
        <v>0</v>
      </c>
      <c r="K17" s="4">
        <v>0</v>
      </c>
      <c r="M17" s="4">
        <v>-688800</v>
      </c>
      <c r="O17" s="4">
        <v>7732124434</v>
      </c>
      <c r="Q17" s="4">
        <v>0</v>
      </c>
      <c r="S17" s="4">
        <v>0</v>
      </c>
      <c r="U17" s="4">
        <v>0</v>
      </c>
      <c r="W17" s="4">
        <v>0</v>
      </c>
      <c r="Y17" s="5" t="s">
        <v>106</v>
      </c>
    </row>
    <row r="18" spans="1:25" ht="21">
      <c r="A18" s="3" t="s">
        <v>152</v>
      </c>
      <c r="C18" s="4">
        <v>230000</v>
      </c>
      <c r="E18" s="4">
        <v>14453921290</v>
      </c>
      <c r="G18" s="4">
        <v>14148676064.125</v>
      </c>
      <c r="I18" s="4">
        <v>0</v>
      </c>
      <c r="K18" s="4">
        <v>0</v>
      </c>
      <c r="M18" s="4">
        <v>-229338</v>
      </c>
      <c r="O18" s="4">
        <v>17652042810</v>
      </c>
      <c r="Q18" s="4">
        <v>662</v>
      </c>
      <c r="S18" s="4">
        <v>82710</v>
      </c>
      <c r="U18" s="4">
        <v>41602157</v>
      </c>
      <c r="W18" s="4">
        <v>54402909.846749999</v>
      </c>
      <c r="Y18" s="5" t="s">
        <v>108</v>
      </c>
    </row>
    <row r="19" spans="1:25" ht="21">
      <c r="A19" s="3" t="s">
        <v>122</v>
      </c>
      <c r="C19" s="4">
        <v>600000</v>
      </c>
      <c r="E19" s="4">
        <v>16727735769</v>
      </c>
      <c r="G19" s="4">
        <v>16031733030</v>
      </c>
      <c r="I19" s="4">
        <v>0</v>
      </c>
      <c r="K19" s="4">
        <v>0</v>
      </c>
      <c r="M19" s="4">
        <v>-300000</v>
      </c>
      <c r="O19" s="4">
        <v>8228283448</v>
      </c>
      <c r="Q19" s="4">
        <v>300000</v>
      </c>
      <c r="S19" s="4">
        <v>30040</v>
      </c>
      <c r="U19" s="4">
        <v>8363867884</v>
      </c>
      <c r="W19" s="4">
        <v>8954210550</v>
      </c>
      <c r="Y19" s="5" t="s">
        <v>153</v>
      </c>
    </row>
    <row r="20" spans="1:25" ht="21">
      <c r="A20" s="3" t="s">
        <v>154</v>
      </c>
      <c r="C20" s="4">
        <v>60000</v>
      </c>
      <c r="E20" s="4">
        <v>10140248284</v>
      </c>
      <c r="G20" s="4">
        <v>10741594975.5</v>
      </c>
      <c r="I20" s="4">
        <v>0</v>
      </c>
      <c r="K20" s="4">
        <v>0</v>
      </c>
      <c r="M20" s="4">
        <v>-60000</v>
      </c>
      <c r="O20" s="4">
        <v>13895180327</v>
      </c>
      <c r="Q20" s="4">
        <v>0</v>
      </c>
      <c r="S20" s="4">
        <v>0</v>
      </c>
      <c r="U20" s="4">
        <v>0</v>
      </c>
      <c r="W20" s="4">
        <v>0</v>
      </c>
      <c r="Y20" s="5" t="s">
        <v>106</v>
      </c>
    </row>
    <row r="21" spans="1:25" ht="21">
      <c r="A21" s="3" t="s">
        <v>155</v>
      </c>
      <c r="C21" s="4">
        <v>1000000</v>
      </c>
      <c r="E21" s="4">
        <v>12508800644</v>
      </c>
      <c r="G21" s="4">
        <v>11215615700</v>
      </c>
      <c r="I21" s="4">
        <v>0</v>
      </c>
      <c r="K21" s="4">
        <v>0</v>
      </c>
      <c r="M21" s="4">
        <v>-1000000</v>
      </c>
      <c r="O21" s="4">
        <v>12160804806</v>
      </c>
      <c r="Q21" s="4">
        <v>0</v>
      </c>
      <c r="S21" s="4">
        <v>0</v>
      </c>
      <c r="U21" s="4">
        <v>0</v>
      </c>
      <c r="W21" s="4">
        <v>0</v>
      </c>
      <c r="Y21" s="5" t="s">
        <v>106</v>
      </c>
    </row>
    <row r="22" spans="1:25" ht="21">
      <c r="A22" s="3" t="s">
        <v>156</v>
      </c>
      <c r="C22" s="4">
        <v>950000</v>
      </c>
      <c r="E22" s="4">
        <v>35081097196</v>
      </c>
      <c r="G22" s="4">
        <v>35421096298.75</v>
      </c>
      <c r="I22" s="4">
        <v>0</v>
      </c>
      <c r="K22" s="4">
        <v>0</v>
      </c>
      <c r="M22" s="4">
        <v>-400000</v>
      </c>
      <c r="O22" s="4">
        <v>14120468143</v>
      </c>
      <c r="Q22" s="4">
        <v>550000</v>
      </c>
      <c r="S22" s="4">
        <v>47210</v>
      </c>
      <c r="U22" s="4">
        <v>20310108903</v>
      </c>
      <c r="W22" s="4">
        <v>25798996231.25</v>
      </c>
      <c r="Y22" s="5" t="s">
        <v>157</v>
      </c>
    </row>
    <row r="23" spans="1:25" ht="21">
      <c r="A23" s="3" t="s">
        <v>158</v>
      </c>
      <c r="C23" s="4">
        <v>153000</v>
      </c>
      <c r="E23" s="4">
        <v>4999685973</v>
      </c>
      <c r="G23" s="4">
        <v>5671672673.7375002</v>
      </c>
      <c r="I23" s="4">
        <v>0</v>
      </c>
      <c r="K23" s="4">
        <v>0</v>
      </c>
      <c r="M23" s="4">
        <v>-153000</v>
      </c>
      <c r="O23" s="4">
        <v>5992333218</v>
      </c>
      <c r="Q23" s="4">
        <v>0</v>
      </c>
      <c r="S23" s="4">
        <v>0</v>
      </c>
      <c r="U23" s="4">
        <v>0</v>
      </c>
      <c r="W23" s="4">
        <v>0</v>
      </c>
      <c r="Y23" s="5" t="s">
        <v>106</v>
      </c>
    </row>
    <row r="24" spans="1:25" ht="21">
      <c r="A24" s="3" t="s">
        <v>159</v>
      </c>
      <c r="C24" s="4">
        <v>100000</v>
      </c>
      <c r="E24" s="4">
        <v>2234590567</v>
      </c>
      <c r="G24" s="4">
        <v>2204671303.75</v>
      </c>
      <c r="I24" s="4">
        <v>0</v>
      </c>
      <c r="K24" s="4">
        <v>0</v>
      </c>
      <c r="M24" s="4">
        <v>-100000</v>
      </c>
      <c r="O24" s="4">
        <v>2047883262</v>
      </c>
      <c r="Q24" s="4">
        <v>0</v>
      </c>
      <c r="S24" s="4">
        <v>0</v>
      </c>
      <c r="U24" s="4">
        <v>0</v>
      </c>
      <c r="W24" s="4">
        <v>0</v>
      </c>
      <c r="Y24" s="5" t="s">
        <v>106</v>
      </c>
    </row>
    <row r="25" spans="1:25" ht="21">
      <c r="A25" s="3" t="s">
        <v>160</v>
      </c>
      <c r="C25" s="4">
        <v>1000000</v>
      </c>
      <c r="E25" s="4">
        <v>11261849352</v>
      </c>
      <c r="G25" s="4">
        <v>10226002550</v>
      </c>
      <c r="I25" s="4">
        <v>0</v>
      </c>
      <c r="K25" s="4">
        <v>0</v>
      </c>
      <c r="M25" s="4">
        <v>-1000000</v>
      </c>
      <c r="O25" s="4">
        <v>10655149404</v>
      </c>
      <c r="Q25" s="4">
        <v>0</v>
      </c>
      <c r="S25" s="4">
        <v>0</v>
      </c>
      <c r="U25" s="4">
        <v>0</v>
      </c>
      <c r="W25" s="4">
        <v>0</v>
      </c>
      <c r="Y25" s="5" t="s">
        <v>106</v>
      </c>
    </row>
    <row r="26" spans="1:25" ht="21">
      <c r="A26" s="3" t="s">
        <v>161</v>
      </c>
      <c r="C26" s="4">
        <v>300000</v>
      </c>
      <c r="E26" s="4">
        <v>12474912385</v>
      </c>
      <c r="G26" s="4">
        <v>15098754367.5</v>
      </c>
      <c r="I26" s="4">
        <v>0</v>
      </c>
      <c r="K26" s="4">
        <v>0</v>
      </c>
      <c r="M26" s="4">
        <v>0</v>
      </c>
      <c r="O26" s="4">
        <v>0</v>
      </c>
      <c r="Q26" s="4">
        <v>300000</v>
      </c>
      <c r="S26" s="4">
        <v>60300</v>
      </c>
      <c r="U26" s="4">
        <v>12474912385</v>
      </c>
      <c r="W26" s="4">
        <v>17973997875</v>
      </c>
      <c r="Y26" s="5" t="s">
        <v>162</v>
      </c>
    </row>
    <row r="27" spans="1:25" ht="21">
      <c r="A27" s="3" t="s">
        <v>113</v>
      </c>
      <c r="C27" s="4">
        <v>1400000</v>
      </c>
      <c r="E27" s="4">
        <v>9253594214</v>
      </c>
      <c r="G27" s="4">
        <v>17435076015</v>
      </c>
      <c r="I27" s="4">
        <v>0</v>
      </c>
      <c r="K27" s="4">
        <v>0</v>
      </c>
      <c r="M27" s="4">
        <v>-1400000</v>
      </c>
      <c r="O27" s="4">
        <v>20297654418</v>
      </c>
      <c r="Q27" s="4">
        <v>0</v>
      </c>
      <c r="S27" s="4">
        <v>0</v>
      </c>
      <c r="U27" s="4">
        <v>0</v>
      </c>
      <c r="W27" s="4">
        <v>0</v>
      </c>
      <c r="Y27" s="5" t="s">
        <v>106</v>
      </c>
    </row>
    <row r="28" spans="1:25" ht="21">
      <c r="A28" s="3" t="s">
        <v>115</v>
      </c>
      <c r="C28" s="4">
        <v>1025000</v>
      </c>
      <c r="E28" s="4">
        <v>32076722084</v>
      </c>
      <c r="G28" s="4">
        <v>31758633415</v>
      </c>
      <c r="I28" s="4">
        <v>0</v>
      </c>
      <c r="K28" s="4">
        <v>0</v>
      </c>
      <c r="M28" s="4">
        <v>0</v>
      </c>
      <c r="O28" s="4">
        <v>0</v>
      </c>
      <c r="Q28" s="4">
        <v>1025000</v>
      </c>
      <c r="S28" s="4">
        <v>35245</v>
      </c>
      <c r="U28" s="4">
        <v>32076722084</v>
      </c>
      <c r="W28" s="4">
        <v>35894466223.4375</v>
      </c>
      <c r="Y28" s="5" t="s">
        <v>163</v>
      </c>
    </row>
    <row r="29" spans="1:25" ht="21">
      <c r="A29" s="3" t="s">
        <v>164</v>
      </c>
      <c r="C29" s="4">
        <v>200000</v>
      </c>
      <c r="E29" s="4">
        <v>17521769426</v>
      </c>
      <c r="G29" s="4">
        <v>19095956880</v>
      </c>
      <c r="I29" s="4">
        <v>0</v>
      </c>
      <c r="K29" s="4">
        <v>0</v>
      </c>
      <c r="M29" s="4">
        <v>-200000</v>
      </c>
      <c r="O29" s="4">
        <v>18766969487</v>
      </c>
      <c r="Q29" s="4">
        <v>0</v>
      </c>
      <c r="S29" s="4">
        <v>0</v>
      </c>
      <c r="U29" s="4">
        <v>0</v>
      </c>
      <c r="W29" s="4">
        <v>0</v>
      </c>
      <c r="Y29" s="5" t="s">
        <v>106</v>
      </c>
    </row>
    <row r="30" spans="1:25" ht="21">
      <c r="A30" s="3" t="s">
        <v>134</v>
      </c>
      <c r="C30" s="4">
        <v>1400000</v>
      </c>
      <c r="E30" s="4">
        <v>8748021394</v>
      </c>
      <c r="G30" s="4">
        <v>12900342665</v>
      </c>
      <c r="I30" s="4">
        <v>0</v>
      </c>
      <c r="K30" s="4">
        <v>0</v>
      </c>
      <c r="M30" s="4">
        <v>-400000</v>
      </c>
      <c r="O30" s="4">
        <v>4657938272</v>
      </c>
      <c r="Q30" s="4">
        <v>1000000</v>
      </c>
      <c r="S30" s="4">
        <v>12260</v>
      </c>
      <c r="U30" s="4">
        <v>6248586711</v>
      </c>
      <c r="W30" s="4">
        <v>12181382750</v>
      </c>
      <c r="Y30" s="5" t="s">
        <v>165</v>
      </c>
    </row>
    <row r="31" spans="1:25" ht="21">
      <c r="A31" s="3" t="s">
        <v>166</v>
      </c>
      <c r="C31" s="4">
        <v>1000000</v>
      </c>
      <c r="E31" s="4">
        <v>13410945818</v>
      </c>
      <c r="G31" s="4">
        <v>13127278050</v>
      </c>
      <c r="I31" s="4">
        <v>0</v>
      </c>
      <c r="K31" s="4">
        <v>0</v>
      </c>
      <c r="M31" s="4">
        <v>0</v>
      </c>
      <c r="O31" s="4">
        <v>0</v>
      </c>
      <c r="Q31" s="4">
        <v>1000000</v>
      </c>
      <c r="S31" s="4">
        <v>17680</v>
      </c>
      <c r="U31" s="4">
        <v>13410945818</v>
      </c>
      <c r="W31" s="4">
        <v>17566627000</v>
      </c>
      <c r="Y31" s="5" t="s">
        <v>167</v>
      </c>
    </row>
    <row r="32" spans="1:25" ht="21">
      <c r="A32" s="3" t="s">
        <v>107</v>
      </c>
      <c r="C32" s="4">
        <v>230000</v>
      </c>
      <c r="E32" s="4">
        <v>9781522079</v>
      </c>
      <c r="G32" s="4">
        <v>17814904644.5</v>
      </c>
      <c r="I32" s="4">
        <v>0</v>
      </c>
      <c r="K32" s="4">
        <v>0</v>
      </c>
      <c r="M32" s="4">
        <v>-230000</v>
      </c>
      <c r="O32" s="4">
        <v>17604682002</v>
      </c>
      <c r="Q32" s="4">
        <v>0</v>
      </c>
      <c r="S32" s="4">
        <v>0</v>
      </c>
      <c r="U32" s="4">
        <v>0</v>
      </c>
      <c r="W32" s="4">
        <v>0</v>
      </c>
      <c r="Y32" s="5" t="s">
        <v>106</v>
      </c>
    </row>
    <row r="33" spans="1:25" ht="21">
      <c r="A33" s="3" t="s">
        <v>168</v>
      </c>
      <c r="C33" s="4">
        <v>100000</v>
      </c>
      <c r="E33" s="4">
        <v>1156599628</v>
      </c>
      <c r="G33" s="4">
        <v>1656608438.75</v>
      </c>
      <c r="I33" s="4">
        <v>0</v>
      </c>
      <c r="K33" s="4">
        <v>0</v>
      </c>
      <c r="M33" s="4">
        <v>-100000</v>
      </c>
      <c r="O33" s="4">
        <v>1462809211</v>
      </c>
      <c r="Q33" s="4">
        <v>0</v>
      </c>
      <c r="S33" s="4">
        <v>0</v>
      </c>
      <c r="U33" s="4">
        <v>0</v>
      </c>
      <c r="W33" s="4">
        <v>0</v>
      </c>
      <c r="Y33" s="5" t="s">
        <v>106</v>
      </c>
    </row>
    <row r="34" spans="1:25" ht="21">
      <c r="A34" s="3" t="s">
        <v>169</v>
      </c>
      <c r="C34" s="4">
        <v>2060000</v>
      </c>
      <c r="E34" s="4">
        <v>18278785287</v>
      </c>
      <c r="G34" s="4">
        <v>28272313723.25</v>
      </c>
      <c r="I34" s="4">
        <v>0</v>
      </c>
      <c r="K34" s="4">
        <v>0</v>
      </c>
      <c r="M34" s="4">
        <v>-1150000</v>
      </c>
      <c r="O34" s="4">
        <v>16884579372</v>
      </c>
      <c r="Q34" s="4">
        <v>910000</v>
      </c>
      <c r="S34" s="4">
        <v>21610</v>
      </c>
      <c r="U34" s="4">
        <v>8074609043</v>
      </c>
      <c r="W34" s="4">
        <v>19538997546.25</v>
      </c>
      <c r="Y34" s="5" t="s">
        <v>170</v>
      </c>
    </row>
    <row r="35" spans="1:25" ht="21">
      <c r="A35" s="3" t="s">
        <v>133</v>
      </c>
      <c r="C35" s="4">
        <v>190000</v>
      </c>
      <c r="E35" s="4">
        <v>4780071711</v>
      </c>
      <c r="G35" s="4">
        <v>7763644328.125</v>
      </c>
      <c r="I35" s="4">
        <v>0</v>
      </c>
      <c r="K35" s="4">
        <v>0</v>
      </c>
      <c r="M35" s="4">
        <v>-190000</v>
      </c>
      <c r="O35" s="4">
        <v>9234360289</v>
      </c>
      <c r="Q35" s="4">
        <v>0</v>
      </c>
      <c r="S35" s="4">
        <v>0</v>
      </c>
      <c r="U35" s="4">
        <v>0</v>
      </c>
      <c r="W35" s="4">
        <v>0</v>
      </c>
      <c r="Y35" s="5" t="s">
        <v>106</v>
      </c>
    </row>
    <row r="36" spans="1:25" ht="21">
      <c r="A36" s="3" t="s">
        <v>120</v>
      </c>
      <c r="C36" s="4">
        <v>0</v>
      </c>
      <c r="E36" s="4">
        <v>0</v>
      </c>
      <c r="G36" s="4">
        <v>0</v>
      </c>
      <c r="I36" s="4">
        <v>10400000</v>
      </c>
      <c r="K36" s="4">
        <v>22623289676</v>
      </c>
      <c r="M36" s="4">
        <v>0</v>
      </c>
      <c r="O36" s="4">
        <v>0</v>
      </c>
      <c r="Q36" s="4">
        <v>10400000</v>
      </c>
      <c r="S36" s="4">
        <v>2310</v>
      </c>
      <c r="U36" s="4">
        <v>22623289676</v>
      </c>
      <c r="W36" s="4">
        <v>23869946100</v>
      </c>
      <c r="Y36" s="5" t="s">
        <v>171</v>
      </c>
    </row>
    <row r="37" spans="1:25" ht="21">
      <c r="A37" s="3" t="s">
        <v>112</v>
      </c>
      <c r="C37" s="4">
        <v>0</v>
      </c>
      <c r="E37" s="4">
        <v>0</v>
      </c>
      <c r="G37" s="4">
        <v>0</v>
      </c>
      <c r="I37" s="4">
        <v>1200000</v>
      </c>
      <c r="K37" s="4">
        <v>2871972138</v>
      </c>
      <c r="M37" s="4">
        <v>0</v>
      </c>
      <c r="O37" s="4">
        <v>0</v>
      </c>
      <c r="Q37" s="4">
        <v>1200000</v>
      </c>
      <c r="S37" s="4">
        <v>2390</v>
      </c>
      <c r="U37" s="4">
        <v>2871972138</v>
      </c>
      <c r="W37" s="4">
        <v>2849608950</v>
      </c>
      <c r="Y37" s="5" t="s">
        <v>172</v>
      </c>
    </row>
    <row r="38" spans="1:25" ht="21">
      <c r="A38" s="3" t="s">
        <v>121</v>
      </c>
      <c r="C38" s="4">
        <v>0</v>
      </c>
      <c r="E38" s="4">
        <v>0</v>
      </c>
      <c r="G38" s="4">
        <v>0</v>
      </c>
      <c r="I38" s="4">
        <v>2800000</v>
      </c>
      <c r="K38" s="4">
        <v>32350716943</v>
      </c>
      <c r="M38" s="4">
        <v>0</v>
      </c>
      <c r="O38" s="4">
        <v>0</v>
      </c>
      <c r="Q38" s="4">
        <v>2800000</v>
      </c>
      <c r="S38" s="4">
        <v>11539</v>
      </c>
      <c r="U38" s="4">
        <v>32350716943</v>
      </c>
      <c r="W38" s="4">
        <v>32102017255</v>
      </c>
      <c r="Y38" s="5" t="s">
        <v>173</v>
      </c>
    </row>
    <row r="39" spans="1:25" ht="21">
      <c r="A39" s="3" t="s">
        <v>174</v>
      </c>
      <c r="C39" s="4">
        <v>0</v>
      </c>
      <c r="E39" s="4">
        <v>0</v>
      </c>
      <c r="G39" s="4">
        <v>0</v>
      </c>
      <c r="I39" s="4">
        <v>2000000</v>
      </c>
      <c r="K39" s="4">
        <v>16425079100</v>
      </c>
      <c r="M39" s="4">
        <v>0</v>
      </c>
      <c r="O39" s="4">
        <v>0</v>
      </c>
      <c r="Q39" s="4">
        <v>2000000</v>
      </c>
      <c r="S39" s="4">
        <v>8448</v>
      </c>
      <c r="U39" s="4">
        <v>16425079100</v>
      </c>
      <c r="W39" s="4">
        <v>16787654400</v>
      </c>
      <c r="Y39" s="5" t="s">
        <v>175</v>
      </c>
    </row>
    <row r="40" spans="1:25" ht="21">
      <c r="A40" s="3" t="s">
        <v>176</v>
      </c>
      <c r="C40" s="4">
        <v>0</v>
      </c>
      <c r="E40" s="4">
        <v>0</v>
      </c>
      <c r="G40" s="4">
        <v>0</v>
      </c>
      <c r="I40" s="4">
        <v>3500000</v>
      </c>
      <c r="K40" s="4">
        <v>44476514540</v>
      </c>
      <c r="M40" s="4">
        <v>0</v>
      </c>
      <c r="O40" s="4">
        <v>0</v>
      </c>
      <c r="Q40" s="4">
        <v>3500000</v>
      </c>
      <c r="S40" s="4">
        <v>13320</v>
      </c>
      <c r="U40" s="4">
        <v>44476514540</v>
      </c>
      <c r="W40" s="4">
        <v>46321049250</v>
      </c>
      <c r="Y40" s="5" t="s">
        <v>177</v>
      </c>
    </row>
    <row r="41" spans="1:25" ht="21">
      <c r="A41" s="3" t="s">
        <v>178</v>
      </c>
      <c r="C41" s="4">
        <v>0</v>
      </c>
      <c r="E41" s="4">
        <v>0</v>
      </c>
      <c r="G41" s="4">
        <v>0</v>
      </c>
      <c r="I41" s="4">
        <v>800000</v>
      </c>
      <c r="K41" s="4">
        <v>37828319719</v>
      </c>
      <c r="M41" s="4">
        <v>0</v>
      </c>
      <c r="O41" s="4">
        <v>0</v>
      </c>
      <c r="Q41" s="4">
        <v>800000</v>
      </c>
      <c r="S41" s="4">
        <v>51920</v>
      </c>
      <c r="U41" s="4">
        <v>37828319719</v>
      </c>
      <c r="W41" s="4">
        <v>41269650400</v>
      </c>
      <c r="Y41" s="5" t="s">
        <v>179</v>
      </c>
    </row>
    <row r="42" spans="1:25" ht="21">
      <c r="A42" s="3" t="s">
        <v>180</v>
      </c>
      <c r="C42" s="4">
        <v>0</v>
      </c>
      <c r="E42" s="4">
        <v>0</v>
      </c>
      <c r="G42" s="4">
        <v>0</v>
      </c>
      <c r="I42" s="4">
        <v>1000000</v>
      </c>
      <c r="K42" s="4">
        <v>12340423758</v>
      </c>
      <c r="M42" s="4">
        <v>0</v>
      </c>
      <c r="O42" s="4">
        <v>0</v>
      </c>
      <c r="Q42" s="4">
        <v>1000000</v>
      </c>
      <c r="S42" s="4">
        <v>12061</v>
      </c>
      <c r="U42" s="4">
        <v>12340423758</v>
      </c>
      <c r="W42" s="4">
        <v>11983658837.5</v>
      </c>
      <c r="Y42" s="5" t="s">
        <v>181</v>
      </c>
    </row>
    <row r="43" spans="1:25" ht="21">
      <c r="A43" s="3" t="s">
        <v>182</v>
      </c>
      <c r="C43" s="4">
        <v>0</v>
      </c>
      <c r="E43" s="4">
        <v>0</v>
      </c>
      <c r="G43" s="4">
        <v>0</v>
      </c>
      <c r="I43" s="4">
        <v>500000</v>
      </c>
      <c r="K43" s="4">
        <v>20908918620</v>
      </c>
      <c r="M43" s="4">
        <v>-500000</v>
      </c>
      <c r="O43" s="4">
        <v>21088249372</v>
      </c>
      <c r="Q43" s="4">
        <v>0</v>
      </c>
      <c r="S43" s="4">
        <v>0</v>
      </c>
      <c r="U43" s="4">
        <v>0</v>
      </c>
      <c r="W43" s="4">
        <v>0</v>
      </c>
      <c r="Y43" s="5" t="s">
        <v>106</v>
      </c>
    </row>
    <row r="44" spans="1:25" ht="21">
      <c r="A44" s="3" t="s">
        <v>183</v>
      </c>
      <c r="C44" s="4">
        <v>0</v>
      </c>
      <c r="E44" s="4">
        <v>0</v>
      </c>
      <c r="G44" s="4">
        <v>0</v>
      </c>
      <c r="I44" s="4">
        <v>2000000</v>
      </c>
      <c r="K44" s="4">
        <v>13685563261</v>
      </c>
      <c r="M44" s="4">
        <v>0</v>
      </c>
      <c r="O44" s="4">
        <v>0</v>
      </c>
      <c r="Q44" s="4">
        <v>2000000</v>
      </c>
      <c r="S44" s="4">
        <v>6877</v>
      </c>
      <c r="U44" s="4">
        <v>13685563261</v>
      </c>
      <c r="W44" s="4">
        <v>13665802475</v>
      </c>
      <c r="Y44" s="5" t="s">
        <v>184</v>
      </c>
    </row>
    <row r="45" spans="1:25" ht="21">
      <c r="A45" s="3" t="s">
        <v>185</v>
      </c>
      <c r="C45" s="4">
        <v>0</v>
      </c>
      <c r="E45" s="4">
        <v>0</v>
      </c>
      <c r="G45" s="4">
        <v>0</v>
      </c>
      <c r="I45" s="4">
        <v>1000000</v>
      </c>
      <c r="K45" s="4">
        <v>9766333390</v>
      </c>
      <c r="M45" s="4">
        <v>0</v>
      </c>
      <c r="O45" s="4">
        <v>0</v>
      </c>
      <c r="Q45" s="4">
        <v>1000000</v>
      </c>
      <c r="S45" s="4">
        <v>10862</v>
      </c>
      <c r="U45" s="4">
        <v>9766333390</v>
      </c>
      <c r="W45" s="4">
        <v>10792347425</v>
      </c>
      <c r="Y45" s="5" t="s">
        <v>186</v>
      </c>
    </row>
    <row r="46" spans="1:25" ht="21">
      <c r="A46" s="3" t="s">
        <v>187</v>
      </c>
      <c r="C46" s="4">
        <v>0</v>
      </c>
      <c r="E46" s="4">
        <v>0</v>
      </c>
      <c r="G46" s="4">
        <v>0</v>
      </c>
      <c r="I46" s="4">
        <v>3000000</v>
      </c>
      <c r="K46" s="4">
        <v>36040847310</v>
      </c>
      <c r="M46" s="4">
        <v>0</v>
      </c>
      <c r="O46" s="4">
        <v>0</v>
      </c>
      <c r="Q46" s="4">
        <v>3000000</v>
      </c>
      <c r="S46" s="4">
        <v>14140</v>
      </c>
      <c r="U46" s="4">
        <v>36040847310</v>
      </c>
      <c r="W46" s="4">
        <v>42147981750</v>
      </c>
      <c r="Y46" s="5" t="s">
        <v>188</v>
      </c>
    </row>
    <row r="47" spans="1:25" ht="21">
      <c r="A47" s="3" t="s">
        <v>189</v>
      </c>
      <c r="C47" s="4">
        <v>0</v>
      </c>
      <c r="E47" s="4">
        <v>0</v>
      </c>
      <c r="G47" s="4">
        <v>0</v>
      </c>
      <c r="I47" s="4">
        <v>500000</v>
      </c>
      <c r="K47" s="4">
        <v>14228259524</v>
      </c>
      <c r="M47" s="4">
        <v>0</v>
      </c>
      <c r="O47" s="4">
        <v>0</v>
      </c>
      <c r="Q47" s="4">
        <v>500000</v>
      </c>
      <c r="S47" s="4">
        <v>29404</v>
      </c>
      <c r="U47" s="4">
        <v>14228259524</v>
      </c>
      <c r="W47" s="4">
        <v>14607723425</v>
      </c>
      <c r="Y47" s="5" t="s">
        <v>190</v>
      </c>
    </row>
    <row r="48" spans="1:25" ht="21">
      <c r="A48" s="3" t="s">
        <v>191</v>
      </c>
      <c r="C48" s="4">
        <v>0</v>
      </c>
      <c r="E48" s="4">
        <v>0</v>
      </c>
      <c r="G48" s="4">
        <v>0</v>
      </c>
      <c r="I48" s="4">
        <v>400000</v>
      </c>
      <c r="K48" s="4">
        <v>21664603258</v>
      </c>
      <c r="M48" s="4">
        <v>0</v>
      </c>
      <c r="O48" s="4">
        <v>0</v>
      </c>
      <c r="Q48" s="4">
        <v>400000</v>
      </c>
      <c r="S48" s="4">
        <v>74252</v>
      </c>
      <c r="U48" s="4">
        <v>21664603258</v>
      </c>
      <c r="W48" s="4">
        <v>29510343620</v>
      </c>
      <c r="Y48" s="5" t="s">
        <v>192</v>
      </c>
    </row>
    <row r="49" spans="1:25" ht="21">
      <c r="A49" s="3" t="s">
        <v>193</v>
      </c>
      <c r="C49" s="4">
        <v>0</v>
      </c>
      <c r="E49" s="4">
        <v>0</v>
      </c>
      <c r="G49" s="4">
        <v>0</v>
      </c>
      <c r="I49" s="4">
        <v>200000</v>
      </c>
      <c r="K49" s="4">
        <v>4379220061</v>
      </c>
      <c r="M49" s="4">
        <v>-149090</v>
      </c>
      <c r="O49" s="4">
        <v>4636445179</v>
      </c>
      <c r="Q49" s="4">
        <v>50910</v>
      </c>
      <c r="S49" s="4">
        <v>31607</v>
      </c>
      <c r="U49" s="4">
        <v>1114730475</v>
      </c>
      <c r="W49" s="4">
        <v>1598793936.9273701</v>
      </c>
      <c r="Y49" s="5" t="s">
        <v>194</v>
      </c>
    </row>
    <row r="50" spans="1:25" ht="21">
      <c r="A50" s="3" t="s">
        <v>195</v>
      </c>
      <c r="C50" s="4">
        <v>0</v>
      </c>
      <c r="E50" s="4">
        <v>0</v>
      </c>
      <c r="G50" s="4">
        <v>0</v>
      </c>
      <c r="I50" s="4">
        <v>33250</v>
      </c>
      <c r="K50" s="4">
        <v>2167989039</v>
      </c>
      <c r="M50" s="4">
        <v>0</v>
      </c>
      <c r="O50" s="4">
        <v>0</v>
      </c>
      <c r="Q50" s="4">
        <v>33250</v>
      </c>
      <c r="S50" s="4">
        <v>90975</v>
      </c>
      <c r="U50" s="4">
        <v>2167989039</v>
      </c>
      <c r="W50" s="4">
        <v>3005521458.5156298</v>
      </c>
      <c r="Y50" s="5" t="s">
        <v>196</v>
      </c>
    </row>
    <row r="51" spans="1:25" ht="21">
      <c r="A51" s="3" t="s">
        <v>197</v>
      </c>
      <c r="C51" s="4">
        <v>0</v>
      </c>
      <c r="E51" s="4">
        <v>0</v>
      </c>
      <c r="G51" s="4">
        <v>0</v>
      </c>
      <c r="I51" s="4">
        <v>8448</v>
      </c>
      <c r="K51" s="4">
        <v>341340202</v>
      </c>
      <c r="M51" s="4">
        <v>0</v>
      </c>
      <c r="O51" s="4">
        <v>0</v>
      </c>
      <c r="Q51" s="4">
        <v>8448</v>
      </c>
      <c r="S51" s="4">
        <v>45752</v>
      </c>
      <c r="U51" s="4">
        <v>341340202</v>
      </c>
      <c r="W51" s="4">
        <v>384034382.05440003</v>
      </c>
      <c r="Y51" s="5" t="s">
        <v>198</v>
      </c>
    </row>
    <row r="52" spans="1:25" ht="21">
      <c r="A52" s="3"/>
      <c r="C52" s="4"/>
      <c r="E52" s="4"/>
      <c r="G52" s="4"/>
      <c r="I52" s="4"/>
      <c r="K52" s="4"/>
      <c r="M52" s="4"/>
      <c r="O52" s="4"/>
      <c r="Q52" s="4"/>
      <c r="S52" s="4"/>
      <c r="U52" s="4"/>
      <c r="W52" s="4"/>
      <c r="Y52" s="5"/>
    </row>
    <row r="53" spans="1:25" ht="21">
      <c r="A53" s="3"/>
      <c r="C53" s="4"/>
      <c r="E53" s="4"/>
      <c r="G53" s="4"/>
      <c r="I53" s="4"/>
      <c r="K53" s="4"/>
      <c r="M53" s="4"/>
      <c r="O53" s="4"/>
      <c r="Q53" s="4"/>
      <c r="S53" s="4"/>
      <c r="U53" s="4"/>
      <c r="W53" s="4"/>
      <c r="Y53" s="5"/>
    </row>
    <row r="54" spans="1:25" ht="21">
      <c r="A54" s="3"/>
      <c r="C54" s="4"/>
      <c r="E54" s="4"/>
      <c r="G54" s="4"/>
      <c r="I54" s="4"/>
      <c r="K54" s="4"/>
      <c r="M54" s="4"/>
      <c r="O54" s="4"/>
      <c r="Q54" s="4"/>
      <c r="S54" s="4"/>
      <c r="U54" s="4"/>
      <c r="W54" s="4"/>
      <c r="Y54" s="5"/>
    </row>
    <row r="55" spans="1:25" ht="21.75" thickBot="1">
      <c r="A55" s="3" t="s">
        <v>71</v>
      </c>
      <c r="C55" s="7">
        <f>SUM(C11:C54)</f>
        <v>26576800</v>
      </c>
      <c r="E55" s="7">
        <f>SUM(E11:E54)</f>
        <v>323632868820</v>
      </c>
      <c r="G55" s="7">
        <f>SUM(G11:G54)</f>
        <v>380737681184.47748</v>
      </c>
      <c r="I55" s="7">
        <f>SUM(I11:I54)</f>
        <v>38941698</v>
      </c>
      <c r="K55" s="7">
        <f>SUM(K11:K54)</f>
        <v>314786769054</v>
      </c>
      <c r="M55" s="7">
        <f>SUM(M11:M54)</f>
        <v>-20640228</v>
      </c>
      <c r="O55" s="7">
        <f>SUM(O11:O54)</f>
        <v>317151967898</v>
      </c>
      <c r="Q55" s="7">
        <f>SUM(Q11:Q54)</f>
        <v>44878270</v>
      </c>
      <c r="S55" s="7">
        <f>SUM(S11:S54)</f>
        <v>733002</v>
      </c>
      <c r="U55" s="7">
        <f>SUM(U11:U54)</f>
        <v>403388710787</v>
      </c>
      <c r="W55" s="7">
        <f>SUM(W11:W54)</f>
        <v>478679679175.78162</v>
      </c>
      <c r="Y55" s="8">
        <f>SUM(Y11:Y54)</f>
        <v>0</v>
      </c>
    </row>
    <row r="56" spans="1:25" ht="19.5" thickTop="1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2"/>
  <sheetViews>
    <sheetView rightToLeft="1" view="pageBreakPreview" zoomScale="85" zoomScaleNormal="100" zoomScaleSheetLayoutView="85" workbookViewId="0">
      <selection activeCell="Q62" sqref="Q62"/>
    </sheetView>
  </sheetViews>
  <sheetFormatPr defaultRowHeight="18.7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1.42578125" style="2" bestFit="1" customWidth="1"/>
    <col min="12" max="12" width="1" style="2" customWidth="1"/>
    <col min="13" max="13" width="16.5703125" style="2" bestFit="1" customWidth="1"/>
    <col min="14" max="14" width="1" style="2" customWidth="1"/>
    <col min="15" max="15" width="17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5" t="str">
        <f>سهام!A2</f>
        <v>صندوق سرمایه‌گذاری مشترک گنجینه ارمغان الماس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30">
      <c r="A3" s="45" t="s">
        <v>46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30">
      <c r="A4" s="45" t="str">
        <f>سهام!A4</f>
        <v>برای ماه منتهی به 1399/03/31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customFormat="1" ht="25.5">
      <c r="A5" s="50" t="s">
        <v>94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22"/>
    </row>
    <row r="7" spans="1:17" ht="30">
      <c r="A7" s="49" t="s">
        <v>1</v>
      </c>
      <c r="C7" s="48" t="s">
        <v>48</v>
      </c>
      <c r="D7" s="48" t="s">
        <v>48</v>
      </c>
      <c r="E7" s="48" t="s">
        <v>48</v>
      </c>
      <c r="F7" s="48" t="s">
        <v>48</v>
      </c>
      <c r="G7" s="48" t="s">
        <v>48</v>
      </c>
      <c r="H7" s="48" t="s">
        <v>48</v>
      </c>
      <c r="I7" s="48" t="s">
        <v>48</v>
      </c>
      <c r="K7" s="48" t="s">
        <v>49</v>
      </c>
      <c r="L7" s="48" t="s">
        <v>49</v>
      </c>
      <c r="M7" s="48" t="s">
        <v>49</v>
      </c>
      <c r="N7" s="48" t="s">
        <v>49</v>
      </c>
      <c r="O7" s="48" t="s">
        <v>49</v>
      </c>
      <c r="P7" s="48" t="s">
        <v>49</v>
      </c>
      <c r="Q7" s="48" t="s">
        <v>49</v>
      </c>
    </row>
    <row r="8" spans="1:17" ht="30">
      <c r="A8" s="48" t="s">
        <v>1</v>
      </c>
      <c r="C8" s="48" t="s">
        <v>5</v>
      </c>
      <c r="D8" s="19"/>
      <c r="E8" s="48" t="s">
        <v>62</v>
      </c>
      <c r="F8" s="19"/>
      <c r="G8" s="48" t="s">
        <v>63</v>
      </c>
      <c r="H8" s="19"/>
      <c r="I8" s="62" t="s">
        <v>65</v>
      </c>
      <c r="K8" s="48" t="s">
        <v>5</v>
      </c>
      <c r="L8" s="19"/>
      <c r="M8" s="48" t="s">
        <v>62</v>
      </c>
      <c r="N8" s="19"/>
      <c r="O8" s="48" t="s">
        <v>63</v>
      </c>
      <c r="P8" s="19"/>
      <c r="Q8" s="62" t="s">
        <v>65</v>
      </c>
    </row>
    <row r="9" spans="1:17" ht="21">
      <c r="A9" s="3" t="s">
        <v>168</v>
      </c>
      <c r="C9" s="4">
        <v>100000</v>
      </c>
      <c r="E9" s="4">
        <v>1462809211</v>
      </c>
      <c r="G9" s="4">
        <v>1156599628</v>
      </c>
      <c r="I9" s="4">
        <v>306209583</v>
      </c>
      <c r="K9" s="4">
        <v>100000</v>
      </c>
      <c r="M9" s="4">
        <v>1462809211</v>
      </c>
      <c r="O9" s="4">
        <v>1156599628</v>
      </c>
      <c r="Q9" s="4">
        <v>306209583</v>
      </c>
    </row>
    <row r="10" spans="1:17" ht="21">
      <c r="A10" s="3" t="s">
        <v>160</v>
      </c>
      <c r="C10" s="4">
        <v>1000000</v>
      </c>
      <c r="E10" s="4">
        <v>10655149404</v>
      </c>
      <c r="G10" s="4">
        <v>11261849352</v>
      </c>
      <c r="I10" s="4">
        <v>-606699948</v>
      </c>
      <c r="K10" s="4">
        <v>1000000</v>
      </c>
      <c r="M10" s="4">
        <v>10655149404</v>
      </c>
      <c r="O10" s="4">
        <v>11261849352</v>
      </c>
      <c r="Q10" s="4">
        <v>-606699948</v>
      </c>
    </row>
    <row r="11" spans="1:17" ht="21">
      <c r="A11" s="3" t="s">
        <v>155</v>
      </c>
      <c r="C11" s="4">
        <v>1000000</v>
      </c>
      <c r="E11" s="4">
        <v>12160804806</v>
      </c>
      <c r="G11" s="4">
        <v>12508800644</v>
      </c>
      <c r="I11" s="4">
        <v>-347995838</v>
      </c>
      <c r="K11" s="4">
        <v>1000000</v>
      </c>
      <c r="M11" s="4">
        <v>12160804806</v>
      </c>
      <c r="O11" s="4">
        <v>12508800644</v>
      </c>
      <c r="Q11" s="4">
        <v>-347995838</v>
      </c>
    </row>
    <row r="12" spans="1:17" ht="21">
      <c r="A12" s="3" t="s">
        <v>154</v>
      </c>
      <c r="C12" s="4">
        <v>60000</v>
      </c>
      <c r="E12" s="4">
        <v>13895180327</v>
      </c>
      <c r="G12" s="4">
        <v>10140248284</v>
      </c>
      <c r="I12" s="4">
        <v>3754932043</v>
      </c>
      <c r="K12" s="4">
        <v>100000</v>
      </c>
      <c r="M12" s="4">
        <v>20800515302</v>
      </c>
      <c r="O12" s="4">
        <v>16900413806</v>
      </c>
      <c r="Q12" s="4">
        <v>3900101496</v>
      </c>
    </row>
    <row r="13" spans="1:17" ht="21">
      <c r="A13" s="3" t="s">
        <v>193</v>
      </c>
      <c r="C13" s="4">
        <v>149090</v>
      </c>
      <c r="E13" s="4">
        <v>4636445179</v>
      </c>
      <c r="G13" s="4">
        <v>3264489585</v>
      </c>
      <c r="I13" s="4">
        <v>1371955594</v>
      </c>
      <c r="K13" s="4">
        <v>149090</v>
      </c>
      <c r="M13" s="4">
        <v>4636445179</v>
      </c>
      <c r="O13" s="4">
        <v>3264489585</v>
      </c>
      <c r="Q13" s="4">
        <v>1371955594</v>
      </c>
    </row>
    <row r="14" spans="1:17" ht="21">
      <c r="A14" s="3" t="s">
        <v>169</v>
      </c>
      <c r="C14" s="4">
        <v>1150000</v>
      </c>
      <c r="E14" s="4">
        <v>16884579372</v>
      </c>
      <c r="G14" s="4">
        <v>10204176244</v>
      </c>
      <c r="I14" s="4">
        <v>6680403128</v>
      </c>
      <c r="K14" s="4">
        <v>1150000</v>
      </c>
      <c r="M14" s="4">
        <v>16884579372</v>
      </c>
      <c r="O14" s="4">
        <v>10204176244</v>
      </c>
      <c r="Q14" s="4">
        <v>6680403128</v>
      </c>
    </row>
    <row r="15" spans="1:17" ht="21">
      <c r="A15" s="3" t="s">
        <v>126</v>
      </c>
      <c r="C15" s="4">
        <v>800000</v>
      </c>
      <c r="E15" s="4">
        <v>14045353149</v>
      </c>
      <c r="G15" s="4">
        <v>9784432655</v>
      </c>
      <c r="I15" s="4">
        <v>4260920494</v>
      </c>
      <c r="K15" s="4">
        <v>800000</v>
      </c>
      <c r="M15" s="4">
        <v>14045353149</v>
      </c>
      <c r="O15" s="4">
        <v>9784432655</v>
      </c>
      <c r="Q15" s="4">
        <v>4260920494</v>
      </c>
    </row>
    <row r="16" spans="1:17" ht="21">
      <c r="A16" s="3" t="s">
        <v>149</v>
      </c>
      <c r="C16" s="4">
        <v>1000000</v>
      </c>
      <c r="E16" s="4">
        <v>23742895364</v>
      </c>
      <c r="G16" s="4">
        <v>12715586680</v>
      </c>
      <c r="I16" s="4">
        <v>11027308684</v>
      </c>
      <c r="K16" s="4">
        <v>1000000</v>
      </c>
      <c r="M16" s="4">
        <v>23742895364</v>
      </c>
      <c r="O16" s="4">
        <v>12715586680</v>
      </c>
      <c r="Q16" s="4">
        <v>11027308684</v>
      </c>
    </row>
    <row r="17" spans="1:17" ht="21">
      <c r="A17" s="3" t="s">
        <v>164</v>
      </c>
      <c r="C17" s="4">
        <v>200000</v>
      </c>
      <c r="E17" s="4">
        <v>18766969487</v>
      </c>
      <c r="G17" s="4">
        <v>17521769426</v>
      </c>
      <c r="I17" s="4">
        <v>1245200061</v>
      </c>
      <c r="K17" s="4">
        <v>200000</v>
      </c>
      <c r="M17" s="4">
        <v>18766969487</v>
      </c>
      <c r="O17" s="4">
        <v>17521769426</v>
      </c>
      <c r="Q17" s="4">
        <v>1245200061</v>
      </c>
    </row>
    <row r="18" spans="1:17" ht="21">
      <c r="A18" s="3" t="s">
        <v>182</v>
      </c>
      <c r="C18" s="4">
        <v>500000</v>
      </c>
      <c r="E18" s="4">
        <v>21088249372</v>
      </c>
      <c r="G18" s="4">
        <v>20908918620</v>
      </c>
      <c r="I18" s="4">
        <v>179330752</v>
      </c>
      <c r="K18" s="4">
        <v>500000</v>
      </c>
      <c r="M18" s="4">
        <v>21088249372</v>
      </c>
      <c r="O18" s="4">
        <v>20908918620</v>
      </c>
      <c r="Q18" s="4">
        <v>179330752</v>
      </c>
    </row>
    <row r="19" spans="1:17" ht="21">
      <c r="A19" s="3" t="s">
        <v>113</v>
      </c>
      <c r="C19" s="4">
        <v>1400000</v>
      </c>
      <c r="E19" s="4">
        <v>20297654418</v>
      </c>
      <c r="G19" s="4">
        <v>11112045177</v>
      </c>
      <c r="I19" s="4">
        <v>9185609241</v>
      </c>
      <c r="K19" s="4">
        <v>2200000</v>
      </c>
      <c r="M19" s="4">
        <v>24989145780</v>
      </c>
      <c r="O19" s="4">
        <v>15395470583</v>
      </c>
      <c r="Q19" s="4">
        <v>9593675197</v>
      </c>
    </row>
    <row r="20" spans="1:17" ht="21">
      <c r="A20" s="3" t="s">
        <v>128</v>
      </c>
      <c r="C20" s="4">
        <v>688800</v>
      </c>
      <c r="E20" s="4">
        <v>7732124434</v>
      </c>
      <c r="G20" s="4">
        <v>3664156322</v>
      </c>
      <c r="I20" s="4">
        <v>4067968112</v>
      </c>
      <c r="K20" s="4">
        <v>688800</v>
      </c>
      <c r="M20" s="4">
        <v>7732124434</v>
      </c>
      <c r="O20" s="4">
        <v>3664156322</v>
      </c>
      <c r="Q20" s="4">
        <v>4067968112</v>
      </c>
    </row>
    <row r="21" spans="1:17" ht="21">
      <c r="A21" s="3" t="s">
        <v>133</v>
      </c>
      <c r="C21" s="4">
        <v>190000</v>
      </c>
      <c r="E21" s="4">
        <v>9234360289</v>
      </c>
      <c r="G21" s="4">
        <v>6480176203</v>
      </c>
      <c r="I21" s="4">
        <v>2754184086</v>
      </c>
      <c r="K21" s="4">
        <v>500000</v>
      </c>
      <c r="M21" s="4">
        <v>22188957828</v>
      </c>
      <c r="O21" s="4">
        <v>17053095250</v>
      </c>
      <c r="Q21" s="4">
        <v>5135862578</v>
      </c>
    </row>
    <row r="22" spans="1:17" ht="21">
      <c r="A22" s="3" t="s">
        <v>146</v>
      </c>
      <c r="C22" s="4">
        <v>8200000</v>
      </c>
      <c r="E22" s="4">
        <v>15383374291</v>
      </c>
      <c r="G22" s="4">
        <v>9087540508</v>
      </c>
      <c r="I22" s="4">
        <v>6295833783</v>
      </c>
      <c r="K22" s="4">
        <v>8200000</v>
      </c>
      <c r="M22" s="4">
        <v>15383374291</v>
      </c>
      <c r="O22" s="4">
        <v>9087540508</v>
      </c>
      <c r="Q22" s="4">
        <v>6295833783</v>
      </c>
    </row>
    <row r="23" spans="1:17" ht="21">
      <c r="A23" s="3" t="s">
        <v>123</v>
      </c>
      <c r="C23" s="4">
        <v>200000</v>
      </c>
      <c r="E23" s="4">
        <v>5681360519</v>
      </c>
      <c r="G23" s="4">
        <v>5243051553</v>
      </c>
      <c r="I23" s="4">
        <v>438308966</v>
      </c>
      <c r="K23" s="4">
        <v>500000</v>
      </c>
      <c r="M23" s="4">
        <v>13486785513</v>
      </c>
      <c r="O23" s="4">
        <v>13107628904</v>
      </c>
      <c r="Q23" s="4">
        <v>379156609</v>
      </c>
    </row>
    <row r="24" spans="1:17" ht="21">
      <c r="A24" s="3" t="s">
        <v>134</v>
      </c>
      <c r="C24" s="4">
        <v>400000</v>
      </c>
      <c r="E24" s="4">
        <v>4657938272</v>
      </c>
      <c r="G24" s="4">
        <v>2499434683</v>
      </c>
      <c r="I24" s="4">
        <v>2158503589</v>
      </c>
      <c r="K24" s="4">
        <v>400000</v>
      </c>
      <c r="M24" s="4">
        <v>4657938272</v>
      </c>
      <c r="O24" s="4">
        <v>2499434683</v>
      </c>
      <c r="Q24" s="4">
        <v>2158503589</v>
      </c>
    </row>
    <row r="25" spans="1:17" ht="21">
      <c r="A25" s="3" t="s">
        <v>107</v>
      </c>
      <c r="C25" s="4">
        <v>230000</v>
      </c>
      <c r="E25" s="4">
        <v>17604682002</v>
      </c>
      <c r="G25" s="4">
        <v>13458190675</v>
      </c>
      <c r="I25" s="4">
        <v>4146491327</v>
      </c>
      <c r="K25" s="4">
        <v>230000</v>
      </c>
      <c r="M25" s="4">
        <v>17604682002</v>
      </c>
      <c r="O25" s="4">
        <v>13458190675</v>
      </c>
      <c r="Q25" s="4">
        <v>4146491327</v>
      </c>
    </row>
    <row r="26" spans="1:17" ht="21">
      <c r="A26" s="3" t="s">
        <v>156</v>
      </c>
      <c r="C26" s="4">
        <v>400000</v>
      </c>
      <c r="E26" s="4">
        <v>14120468143</v>
      </c>
      <c r="G26" s="4">
        <v>14770988293</v>
      </c>
      <c r="I26" s="4">
        <v>-650520150</v>
      </c>
      <c r="K26" s="4">
        <v>400000</v>
      </c>
      <c r="M26" s="4">
        <v>14120468143</v>
      </c>
      <c r="O26" s="4">
        <v>14770988293</v>
      </c>
      <c r="Q26" s="4">
        <v>-650520150</v>
      </c>
    </row>
    <row r="27" spans="1:17" ht="21">
      <c r="A27" s="3" t="s">
        <v>122</v>
      </c>
      <c r="C27" s="4">
        <v>300000</v>
      </c>
      <c r="E27" s="4">
        <v>8228283448</v>
      </c>
      <c r="G27" s="4">
        <v>8363867885</v>
      </c>
      <c r="I27" s="4">
        <v>-135584437</v>
      </c>
      <c r="K27" s="4">
        <v>300000</v>
      </c>
      <c r="M27" s="4">
        <v>8228283448</v>
      </c>
      <c r="O27" s="4">
        <v>8363867885</v>
      </c>
      <c r="Q27" s="4">
        <v>-135584437</v>
      </c>
    </row>
    <row r="28" spans="1:17" ht="21">
      <c r="A28" s="3" t="s">
        <v>159</v>
      </c>
      <c r="C28" s="4">
        <v>100000</v>
      </c>
      <c r="E28" s="4">
        <v>2047883262</v>
      </c>
      <c r="G28" s="4">
        <v>2234590567</v>
      </c>
      <c r="I28" s="4">
        <v>-186707305</v>
      </c>
      <c r="K28" s="4">
        <v>100000</v>
      </c>
      <c r="M28" s="4">
        <v>2047883262</v>
      </c>
      <c r="O28" s="4">
        <v>2234590567</v>
      </c>
      <c r="Q28" s="4">
        <v>-186707305</v>
      </c>
    </row>
    <row r="29" spans="1:17" ht="21">
      <c r="A29" s="3" t="s">
        <v>148</v>
      </c>
      <c r="C29" s="4">
        <v>2190000</v>
      </c>
      <c r="E29" s="4">
        <v>51181027121</v>
      </c>
      <c r="G29" s="4">
        <v>36746018383</v>
      </c>
      <c r="I29" s="4">
        <v>14435008738</v>
      </c>
      <c r="K29" s="4">
        <v>2190000</v>
      </c>
      <c r="M29" s="4">
        <v>51181027121</v>
      </c>
      <c r="O29" s="4">
        <v>36746018383</v>
      </c>
      <c r="Q29" s="4">
        <v>14435008738</v>
      </c>
    </row>
    <row r="30" spans="1:17" ht="21">
      <c r="A30" s="3" t="s">
        <v>152</v>
      </c>
      <c r="C30" s="4">
        <v>229338</v>
      </c>
      <c r="E30" s="4">
        <v>17652042810</v>
      </c>
      <c r="G30" s="4">
        <v>14412319133</v>
      </c>
      <c r="I30" s="4">
        <v>3239723677</v>
      </c>
      <c r="K30" s="4">
        <v>229338</v>
      </c>
      <c r="M30" s="4">
        <v>17652042810</v>
      </c>
      <c r="O30" s="4">
        <v>14412319133</v>
      </c>
      <c r="Q30" s="4">
        <v>3239723677</v>
      </c>
    </row>
    <row r="31" spans="1:17" ht="21">
      <c r="A31" s="3" t="s">
        <v>158</v>
      </c>
      <c r="C31" s="4">
        <v>153000</v>
      </c>
      <c r="E31" s="4">
        <v>5992333218</v>
      </c>
      <c r="G31" s="4">
        <v>4999685973</v>
      </c>
      <c r="I31" s="4">
        <v>992647245</v>
      </c>
      <c r="K31" s="4">
        <v>153000</v>
      </c>
      <c r="M31" s="4">
        <v>5992333218</v>
      </c>
      <c r="O31" s="4">
        <v>4999685973</v>
      </c>
      <c r="Q31" s="4">
        <v>992647245</v>
      </c>
    </row>
    <row r="32" spans="1:17" ht="21">
      <c r="A32" s="3" t="s">
        <v>207</v>
      </c>
      <c r="C32" s="4">
        <v>0</v>
      </c>
      <c r="E32" s="4">
        <v>0</v>
      </c>
      <c r="G32" s="4">
        <v>0</v>
      </c>
      <c r="I32" s="4">
        <v>0</v>
      </c>
      <c r="K32" s="4">
        <v>70000</v>
      </c>
      <c r="M32" s="4">
        <v>5612188608</v>
      </c>
      <c r="O32" s="4">
        <v>4983141130</v>
      </c>
      <c r="Q32" s="4">
        <v>629047478</v>
      </c>
    </row>
    <row r="33" spans="1:17" ht="21">
      <c r="A33" s="3" t="s">
        <v>118</v>
      </c>
      <c r="C33" s="4">
        <v>0</v>
      </c>
      <c r="E33" s="4">
        <v>0</v>
      </c>
      <c r="G33" s="4">
        <v>0</v>
      </c>
      <c r="I33" s="4">
        <v>0</v>
      </c>
      <c r="K33" s="4">
        <v>1000000</v>
      </c>
      <c r="M33" s="4">
        <v>19379965377</v>
      </c>
      <c r="O33" s="4">
        <v>8869669250</v>
      </c>
      <c r="Q33" s="4">
        <v>10510296127</v>
      </c>
    </row>
    <row r="34" spans="1:17" ht="21">
      <c r="A34" s="3" t="s">
        <v>112</v>
      </c>
      <c r="C34" s="4">
        <v>0</v>
      </c>
      <c r="E34" s="4">
        <v>0</v>
      </c>
      <c r="G34" s="4">
        <v>0</v>
      </c>
      <c r="I34" s="4">
        <v>0</v>
      </c>
      <c r="K34" s="4">
        <v>15000000</v>
      </c>
      <c r="M34" s="4">
        <v>13471068909</v>
      </c>
      <c r="O34" s="4">
        <v>10709553750</v>
      </c>
      <c r="Q34" s="4">
        <v>2761515159</v>
      </c>
    </row>
    <row r="35" spans="1:17" ht="21">
      <c r="A35" s="3" t="s">
        <v>208</v>
      </c>
      <c r="C35" s="4">
        <v>0</v>
      </c>
      <c r="E35" s="4">
        <v>0</v>
      </c>
      <c r="G35" s="4">
        <v>0</v>
      </c>
      <c r="I35" s="4">
        <v>0</v>
      </c>
      <c r="K35" s="4">
        <v>400000</v>
      </c>
      <c r="M35" s="4">
        <v>10611911350</v>
      </c>
      <c r="O35" s="4">
        <v>5955314613</v>
      </c>
      <c r="Q35" s="4">
        <v>4656596737</v>
      </c>
    </row>
    <row r="36" spans="1:17" ht="21">
      <c r="A36" s="3" t="s">
        <v>209</v>
      </c>
      <c r="C36" s="4">
        <v>0</v>
      </c>
      <c r="E36" s="4">
        <v>0</v>
      </c>
      <c r="G36" s="4">
        <v>0</v>
      </c>
      <c r="I36" s="4">
        <v>0</v>
      </c>
      <c r="K36" s="4">
        <v>200000</v>
      </c>
      <c r="M36" s="4">
        <v>12893166653</v>
      </c>
      <c r="O36" s="4">
        <v>10045400000</v>
      </c>
      <c r="Q36" s="4">
        <v>2847766653</v>
      </c>
    </row>
    <row r="37" spans="1:17" ht="21">
      <c r="A37" s="3" t="s">
        <v>119</v>
      </c>
      <c r="C37" s="4">
        <v>0</v>
      </c>
      <c r="E37" s="4">
        <v>0</v>
      </c>
      <c r="G37" s="4">
        <v>0</v>
      </c>
      <c r="I37" s="4">
        <v>0</v>
      </c>
      <c r="K37" s="4">
        <v>1000000</v>
      </c>
      <c r="M37" s="4">
        <v>4598273392</v>
      </c>
      <c r="O37" s="4">
        <v>4894606028</v>
      </c>
      <c r="Q37" s="4">
        <v>-296332636</v>
      </c>
    </row>
    <row r="38" spans="1:17" ht="21">
      <c r="A38" s="3" t="s">
        <v>137</v>
      </c>
      <c r="C38" s="4">
        <v>0</v>
      </c>
      <c r="E38" s="4">
        <v>0</v>
      </c>
      <c r="G38" s="4">
        <v>0</v>
      </c>
      <c r="I38" s="4">
        <v>0</v>
      </c>
      <c r="K38" s="4">
        <v>4100000</v>
      </c>
      <c r="M38" s="4">
        <v>19537430675</v>
      </c>
      <c r="O38" s="4">
        <v>9532938700</v>
      </c>
      <c r="Q38" s="4">
        <v>10004491975</v>
      </c>
    </row>
    <row r="39" spans="1:17" ht="21">
      <c r="A39" s="3" t="s">
        <v>210</v>
      </c>
      <c r="C39" s="4">
        <v>0</v>
      </c>
      <c r="E39" s="4">
        <v>0</v>
      </c>
      <c r="G39" s="4">
        <v>0</v>
      </c>
      <c r="I39" s="4">
        <v>0</v>
      </c>
      <c r="K39" s="4">
        <v>100000</v>
      </c>
      <c r="M39" s="4">
        <v>5363737442</v>
      </c>
      <c r="O39" s="4">
        <v>6071881909</v>
      </c>
      <c r="Q39" s="4">
        <v>-708144467</v>
      </c>
    </row>
    <row r="40" spans="1:17" ht="21">
      <c r="A40" s="3" t="s">
        <v>130</v>
      </c>
      <c r="C40" s="4">
        <v>0</v>
      </c>
      <c r="E40" s="4">
        <v>0</v>
      </c>
      <c r="G40" s="4">
        <v>0</v>
      </c>
      <c r="I40" s="4">
        <v>0</v>
      </c>
      <c r="K40" s="4">
        <v>3848</v>
      </c>
      <c r="M40" s="4">
        <v>92891935</v>
      </c>
      <c r="O40" s="4">
        <v>80568831</v>
      </c>
      <c r="Q40" s="4">
        <v>12323104</v>
      </c>
    </row>
    <row r="41" spans="1:17" ht="21">
      <c r="A41" s="3" t="s">
        <v>129</v>
      </c>
      <c r="C41" s="4">
        <v>0</v>
      </c>
      <c r="E41" s="4">
        <v>0</v>
      </c>
      <c r="G41" s="4">
        <v>0</v>
      </c>
      <c r="I41" s="4">
        <v>0</v>
      </c>
      <c r="K41" s="4">
        <v>700000</v>
      </c>
      <c r="M41" s="4">
        <v>8421383170</v>
      </c>
      <c r="O41" s="4">
        <v>6060993085</v>
      </c>
      <c r="Q41" s="4">
        <v>2360390085</v>
      </c>
    </row>
    <row r="42" spans="1:17" ht="21">
      <c r="A42" s="3" t="s">
        <v>211</v>
      </c>
      <c r="C42" s="4">
        <v>0</v>
      </c>
      <c r="E42" s="4">
        <v>0</v>
      </c>
      <c r="G42" s="4">
        <v>0</v>
      </c>
      <c r="I42" s="4">
        <v>0</v>
      </c>
      <c r="K42" s="4">
        <v>300000</v>
      </c>
      <c r="M42" s="4">
        <v>6334120457</v>
      </c>
      <c r="O42" s="4">
        <v>5507417131</v>
      </c>
      <c r="Q42" s="4">
        <v>826703326</v>
      </c>
    </row>
    <row r="43" spans="1:17" ht="21">
      <c r="A43" s="3" t="s">
        <v>114</v>
      </c>
      <c r="C43" s="4">
        <v>0</v>
      </c>
      <c r="E43" s="4">
        <v>0</v>
      </c>
      <c r="G43" s="4">
        <v>0</v>
      </c>
      <c r="I43" s="4">
        <v>0</v>
      </c>
      <c r="K43" s="4">
        <v>270</v>
      </c>
      <c r="M43" s="4">
        <v>1910072610</v>
      </c>
      <c r="O43" s="4">
        <v>1696164180</v>
      </c>
      <c r="Q43" s="4">
        <v>213908430</v>
      </c>
    </row>
    <row r="44" spans="1:17" ht="21">
      <c r="A44" s="3" t="s">
        <v>212</v>
      </c>
      <c r="C44" s="4">
        <v>0</v>
      </c>
      <c r="E44" s="4">
        <v>0</v>
      </c>
      <c r="G44" s="4">
        <v>0</v>
      </c>
      <c r="I44" s="4">
        <v>0</v>
      </c>
      <c r="K44" s="4">
        <v>800000</v>
      </c>
      <c r="M44" s="4">
        <v>9393148853</v>
      </c>
      <c r="O44" s="4">
        <v>4833523928</v>
      </c>
      <c r="Q44" s="4">
        <v>4559624925</v>
      </c>
    </row>
    <row r="45" spans="1:17" ht="21">
      <c r="A45" s="3" t="s">
        <v>213</v>
      </c>
      <c r="C45" s="4">
        <v>0</v>
      </c>
      <c r="E45" s="4">
        <v>0</v>
      </c>
      <c r="G45" s="4">
        <v>0</v>
      </c>
      <c r="I45" s="4">
        <v>0</v>
      </c>
      <c r="K45" s="4">
        <v>260000</v>
      </c>
      <c r="M45" s="4">
        <v>4413200676</v>
      </c>
      <c r="O45" s="4">
        <v>4759180590</v>
      </c>
      <c r="Q45" s="4">
        <v>-345979914</v>
      </c>
    </row>
    <row r="46" spans="1:17" ht="21">
      <c r="A46" s="3" t="s">
        <v>132</v>
      </c>
      <c r="C46" s="4">
        <v>0</v>
      </c>
      <c r="E46" s="4">
        <v>0</v>
      </c>
      <c r="G46" s="4">
        <v>0</v>
      </c>
      <c r="I46" s="4">
        <v>0</v>
      </c>
      <c r="K46" s="4">
        <v>300000</v>
      </c>
      <c r="M46" s="4">
        <v>16594054280</v>
      </c>
      <c r="O46" s="4">
        <v>11896665450</v>
      </c>
      <c r="Q46" s="4">
        <v>4697388830</v>
      </c>
    </row>
    <row r="47" spans="1:17" ht="21">
      <c r="A47" s="3" t="s">
        <v>214</v>
      </c>
      <c r="C47" s="4">
        <v>0</v>
      </c>
      <c r="E47" s="4">
        <v>0</v>
      </c>
      <c r="G47" s="4">
        <v>0</v>
      </c>
      <c r="I47" s="4">
        <v>0</v>
      </c>
      <c r="K47" s="4">
        <v>70000</v>
      </c>
      <c r="M47" s="4">
        <v>6684906385</v>
      </c>
      <c r="O47" s="4">
        <v>5693843214</v>
      </c>
      <c r="Q47" s="4">
        <v>991063171</v>
      </c>
    </row>
    <row r="48" spans="1:17" ht="21">
      <c r="A48" s="3" t="s">
        <v>215</v>
      </c>
      <c r="C48" s="4">
        <v>0</v>
      </c>
      <c r="E48" s="4">
        <v>0</v>
      </c>
      <c r="G48" s="4">
        <v>0</v>
      </c>
      <c r="I48" s="4">
        <v>0</v>
      </c>
      <c r="K48" s="4">
        <v>239042</v>
      </c>
      <c r="M48" s="4">
        <v>3695082420</v>
      </c>
      <c r="O48" s="4">
        <v>2065299930</v>
      </c>
      <c r="Q48" s="4">
        <v>1629782490</v>
      </c>
    </row>
    <row r="49" spans="1:17" ht="21">
      <c r="A49" s="3" t="s">
        <v>216</v>
      </c>
      <c r="C49" s="4">
        <v>0</v>
      </c>
      <c r="E49" s="4">
        <v>0</v>
      </c>
      <c r="G49" s="4">
        <v>0</v>
      </c>
      <c r="I49" s="4">
        <v>0</v>
      </c>
      <c r="K49" s="4">
        <v>1000000</v>
      </c>
      <c r="M49" s="4">
        <v>9344690520</v>
      </c>
      <c r="O49" s="4">
        <v>10231751349</v>
      </c>
      <c r="Q49" s="4">
        <v>-887060829</v>
      </c>
    </row>
    <row r="50" spans="1:17" ht="21">
      <c r="A50" s="3" t="s">
        <v>136</v>
      </c>
      <c r="C50" s="4">
        <v>0</v>
      </c>
      <c r="E50" s="4">
        <v>0</v>
      </c>
      <c r="G50" s="4">
        <v>0</v>
      </c>
      <c r="I50" s="4">
        <v>0</v>
      </c>
      <c r="K50" s="4">
        <v>750000</v>
      </c>
      <c r="M50" s="4">
        <v>17014051557</v>
      </c>
      <c r="O50" s="4">
        <v>10803875062</v>
      </c>
      <c r="Q50" s="4">
        <v>6210176495</v>
      </c>
    </row>
    <row r="51" spans="1:17" ht="21">
      <c r="A51" s="3" t="s">
        <v>124</v>
      </c>
      <c r="C51" s="4">
        <v>0</v>
      </c>
      <c r="E51" s="4">
        <v>0</v>
      </c>
      <c r="G51" s="4">
        <v>0</v>
      </c>
      <c r="I51" s="4">
        <v>0</v>
      </c>
      <c r="K51" s="4">
        <v>300000</v>
      </c>
      <c r="M51" s="4">
        <v>17483529074</v>
      </c>
      <c r="O51" s="4">
        <v>13129526700</v>
      </c>
      <c r="Q51" s="4">
        <v>4354002374</v>
      </c>
    </row>
    <row r="52" spans="1:17" ht="21">
      <c r="A52" s="3" t="s">
        <v>217</v>
      </c>
      <c r="C52" s="4">
        <v>0</v>
      </c>
      <c r="E52" s="4">
        <v>0</v>
      </c>
      <c r="G52" s="4">
        <v>0</v>
      </c>
      <c r="I52" s="4">
        <v>0</v>
      </c>
      <c r="K52" s="4">
        <v>300000</v>
      </c>
      <c r="M52" s="4">
        <v>1962489230</v>
      </c>
      <c r="O52" s="4">
        <v>1929922199</v>
      </c>
      <c r="Q52" s="4">
        <v>32567031</v>
      </c>
    </row>
    <row r="53" spans="1:17" ht="21">
      <c r="A53" s="3" t="s">
        <v>135</v>
      </c>
      <c r="C53" s="4">
        <v>0</v>
      </c>
      <c r="E53" s="4">
        <v>0</v>
      </c>
      <c r="G53" s="4">
        <v>0</v>
      </c>
      <c r="I53" s="4">
        <v>0</v>
      </c>
      <c r="K53" s="4">
        <v>210076</v>
      </c>
      <c r="M53" s="4">
        <v>7552447404</v>
      </c>
      <c r="O53" s="4">
        <v>7272858482</v>
      </c>
      <c r="Q53" s="4">
        <v>279588922</v>
      </c>
    </row>
    <row r="54" spans="1:17" ht="21">
      <c r="A54" s="3" t="s">
        <v>218</v>
      </c>
      <c r="C54" s="4">
        <v>0</v>
      </c>
      <c r="E54" s="4">
        <v>0</v>
      </c>
      <c r="G54" s="4">
        <v>0</v>
      </c>
      <c r="I54" s="4">
        <v>0</v>
      </c>
      <c r="K54" s="4">
        <v>250000</v>
      </c>
      <c r="M54" s="4">
        <v>11768817579</v>
      </c>
      <c r="O54" s="4">
        <v>9998679569</v>
      </c>
      <c r="Q54" s="4">
        <v>1770138010</v>
      </c>
    </row>
    <row r="55" spans="1:17" ht="21">
      <c r="A55" s="3" t="s">
        <v>131</v>
      </c>
      <c r="C55" s="4">
        <v>0</v>
      </c>
      <c r="E55" s="4">
        <v>0</v>
      </c>
      <c r="G55" s="4">
        <v>0</v>
      </c>
      <c r="I55" s="4">
        <v>0</v>
      </c>
      <c r="K55" s="4">
        <v>2000000</v>
      </c>
      <c r="M55" s="4">
        <v>14465307150</v>
      </c>
      <c r="O55" s="4">
        <v>8223036000</v>
      </c>
      <c r="Q55" s="4">
        <v>6242271150</v>
      </c>
    </row>
    <row r="56" spans="1:17" ht="21">
      <c r="A56" s="3" t="s">
        <v>125</v>
      </c>
      <c r="C56" s="4">
        <v>0</v>
      </c>
      <c r="E56" s="4">
        <v>0</v>
      </c>
      <c r="G56" s="4">
        <v>0</v>
      </c>
      <c r="I56" s="4">
        <v>0</v>
      </c>
      <c r="K56" s="4">
        <v>600000</v>
      </c>
      <c r="M56" s="4">
        <v>12293257416</v>
      </c>
      <c r="O56" s="4">
        <v>8854023300</v>
      </c>
      <c r="Q56" s="4">
        <v>3439234116</v>
      </c>
    </row>
    <row r="57" spans="1:17" ht="21">
      <c r="A57" s="3" t="s">
        <v>219</v>
      </c>
      <c r="C57" s="4">
        <v>0</v>
      </c>
      <c r="E57" s="4">
        <v>0</v>
      </c>
      <c r="G57" s="4">
        <v>0</v>
      </c>
      <c r="I57" s="4">
        <v>0</v>
      </c>
      <c r="K57" s="4">
        <v>76000</v>
      </c>
      <c r="M57" s="4">
        <v>5455184914</v>
      </c>
      <c r="O57" s="4">
        <v>4986934355</v>
      </c>
      <c r="Q57" s="4">
        <v>468250559</v>
      </c>
    </row>
    <row r="58" spans="1:17" ht="21">
      <c r="A58" s="3" t="s">
        <v>220</v>
      </c>
      <c r="C58" s="4">
        <v>0</v>
      </c>
      <c r="E58" s="4">
        <v>0</v>
      </c>
      <c r="G58" s="4">
        <v>0</v>
      </c>
      <c r="I58" s="4">
        <v>0</v>
      </c>
      <c r="K58" s="4">
        <v>1000000</v>
      </c>
      <c r="M58" s="4">
        <v>9727637117</v>
      </c>
      <c r="O58" s="4">
        <v>4841360163</v>
      </c>
      <c r="Q58" s="4">
        <v>4886276954</v>
      </c>
    </row>
    <row r="59" spans="1:17" ht="21">
      <c r="A59" s="3"/>
      <c r="C59" s="4"/>
      <c r="E59" s="4"/>
      <c r="G59" s="4"/>
      <c r="I59" s="4"/>
      <c r="K59" s="4"/>
      <c r="M59" s="4"/>
      <c r="O59" s="4"/>
      <c r="Q59" s="4"/>
    </row>
    <row r="60" spans="1:17">
      <c r="A60" s="40"/>
      <c r="B60" s="39"/>
      <c r="C60" s="41"/>
      <c r="D60" s="39"/>
      <c r="E60" s="41"/>
      <c r="F60" s="39"/>
      <c r="G60" s="41"/>
      <c r="H60" s="39"/>
      <c r="I60" s="41"/>
      <c r="J60" s="39"/>
      <c r="K60" s="41"/>
      <c r="L60" s="39"/>
      <c r="M60" s="41"/>
      <c r="N60" s="39"/>
      <c r="O60" s="41"/>
      <c r="P60" s="39"/>
      <c r="Q60" s="41"/>
    </row>
    <row r="61" spans="1:17" ht="19.5" thickBot="1">
      <c r="A61" s="2" t="s">
        <v>71</v>
      </c>
      <c r="C61" s="7">
        <f>SUM(C9:C60)</f>
        <v>20640228</v>
      </c>
      <c r="E61" s="7">
        <f>SUM(E9:E60)</f>
        <v>317151967898</v>
      </c>
      <c r="G61" s="7">
        <f>SUM(G9:G60)</f>
        <v>242538936473</v>
      </c>
      <c r="I61" s="23">
        <f>SUM(I9:I60)</f>
        <v>74613031425</v>
      </c>
      <c r="K61" s="7">
        <f>SUM(K9:K60)</f>
        <v>53119464</v>
      </c>
      <c r="M61" s="7">
        <f>SUM(M9:M60)</f>
        <v>605582831921</v>
      </c>
      <c r="O61" s="7">
        <f>SUM(O9:O60)</f>
        <v>455948152697</v>
      </c>
      <c r="Q61" s="23">
        <f>SUM(Q9:Q60)</f>
        <v>149634679224</v>
      </c>
    </row>
    <row r="62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2"/>
  <sheetViews>
    <sheetView rightToLeft="1" view="pageBreakPreview" zoomScale="70" zoomScaleNormal="100" zoomScaleSheetLayoutView="70" workbookViewId="0">
      <selection activeCell="C82" sqref="C82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45" t="str">
        <f>سهام!A2</f>
        <v>صندوق سرمایه‌گذاری مشترک گنجینه ارمغان الماس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30">
      <c r="A3" s="45" t="s">
        <v>46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1" ht="30">
      <c r="A4" s="45" t="str">
        <f>سهام!A4</f>
        <v>برای ماه منتهی به 1399/03/31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1" s="14" customFormat="1" ht="25.5">
      <c r="A5" s="50" t="s">
        <v>95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7" spans="1:21" ht="30.75" thickBot="1">
      <c r="A7" s="49" t="s">
        <v>1</v>
      </c>
      <c r="C7" s="52" t="s">
        <v>48</v>
      </c>
      <c r="D7" s="52" t="s">
        <v>48</v>
      </c>
      <c r="E7" s="52" t="s">
        <v>48</v>
      </c>
      <c r="F7" s="52" t="s">
        <v>48</v>
      </c>
      <c r="G7" s="52" t="s">
        <v>48</v>
      </c>
      <c r="H7" s="52" t="s">
        <v>48</v>
      </c>
      <c r="I7" s="52" t="s">
        <v>48</v>
      </c>
      <c r="J7" s="52" t="s">
        <v>48</v>
      </c>
      <c r="K7" s="52" t="s">
        <v>48</v>
      </c>
      <c r="M7" s="52" t="s">
        <v>49</v>
      </c>
      <c r="N7" s="52" t="s">
        <v>49</v>
      </c>
      <c r="O7" s="52" t="s">
        <v>49</v>
      </c>
      <c r="P7" s="52" t="s">
        <v>49</v>
      </c>
      <c r="Q7" s="52" t="s">
        <v>49</v>
      </c>
      <c r="R7" s="52" t="s">
        <v>49</v>
      </c>
      <c r="S7" s="52" t="s">
        <v>49</v>
      </c>
      <c r="T7" s="52" t="s">
        <v>49</v>
      </c>
      <c r="U7" s="52" t="s">
        <v>49</v>
      </c>
    </row>
    <row r="8" spans="1:21" ht="30.75" thickBot="1">
      <c r="A8" s="52" t="s">
        <v>1</v>
      </c>
      <c r="C8" s="58" t="s">
        <v>66</v>
      </c>
      <c r="D8" s="25"/>
      <c r="E8" s="58" t="s">
        <v>67</v>
      </c>
      <c r="F8" s="25"/>
      <c r="G8" s="58" t="s">
        <v>68</v>
      </c>
      <c r="H8" s="25"/>
      <c r="I8" s="58" t="s">
        <v>39</v>
      </c>
      <c r="J8" s="12"/>
      <c r="K8" s="51" t="s">
        <v>69</v>
      </c>
      <c r="M8" s="51" t="s">
        <v>66</v>
      </c>
      <c r="N8" s="12"/>
      <c r="O8" s="51" t="s">
        <v>67</v>
      </c>
      <c r="P8" s="12"/>
      <c r="Q8" s="51" t="s">
        <v>68</v>
      </c>
      <c r="R8" s="12"/>
      <c r="S8" s="58" t="s">
        <v>39</v>
      </c>
      <c r="T8" s="12"/>
      <c r="U8" s="51" t="s">
        <v>69</v>
      </c>
    </row>
    <row r="9" spans="1:21" ht="21">
      <c r="A9" s="3" t="s">
        <v>168</v>
      </c>
      <c r="C9" s="4">
        <v>0</v>
      </c>
      <c r="D9" s="2"/>
      <c r="E9" s="4">
        <v>-500008810</v>
      </c>
      <c r="F9" s="2"/>
      <c r="G9" s="4">
        <v>306209583</v>
      </c>
      <c r="H9" s="2"/>
      <c r="I9" s="4">
        <v>-193799227</v>
      </c>
      <c r="K9" s="4" t="s">
        <v>221</v>
      </c>
      <c r="M9" s="4">
        <v>0</v>
      </c>
      <c r="O9" s="4">
        <v>0</v>
      </c>
      <c r="Q9" s="4">
        <v>306209583</v>
      </c>
      <c r="R9" s="3"/>
      <c r="S9" s="2">
        <v>306209583</v>
      </c>
      <c r="T9" s="4"/>
      <c r="U9" s="2" t="s">
        <v>222</v>
      </c>
    </row>
    <row r="10" spans="1:21" ht="21">
      <c r="A10" s="3" t="s">
        <v>160</v>
      </c>
      <c r="C10" s="4">
        <v>0</v>
      </c>
      <c r="D10" s="2"/>
      <c r="E10" s="4">
        <v>1035846802</v>
      </c>
      <c r="F10" s="2"/>
      <c r="G10" s="4">
        <v>-606699948</v>
      </c>
      <c r="H10" s="2"/>
      <c r="I10" s="4">
        <v>429146854</v>
      </c>
      <c r="K10" s="4" t="s">
        <v>223</v>
      </c>
      <c r="M10" s="4">
        <v>0</v>
      </c>
      <c r="O10" s="4">
        <v>0</v>
      </c>
      <c r="Q10" s="4">
        <v>-606699948</v>
      </c>
      <c r="R10" s="3"/>
      <c r="S10" s="2">
        <v>-606699948</v>
      </c>
      <c r="T10" s="4"/>
      <c r="U10" s="2" t="s">
        <v>224</v>
      </c>
    </row>
    <row r="11" spans="1:21" ht="21">
      <c r="A11" s="3" t="s">
        <v>155</v>
      </c>
      <c r="C11" s="4">
        <v>0</v>
      </c>
      <c r="D11" s="2"/>
      <c r="E11" s="4">
        <v>1293184944</v>
      </c>
      <c r="F11" s="2"/>
      <c r="G11" s="4">
        <v>-347995838</v>
      </c>
      <c r="H11" s="2"/>
      <c r="I11" s="4">
        <v>945189106</v>
      </c>
      <c r="K11" s="4" t="s">
        <v>225</v>
      </c>
      <c r="M11" s="4">
        <v>0</v>
      </c>
      <c r="O11" s="4">
        <v>0</v>
      </c>
      <c r="Q11" s="4">
        <v>-347995838</v>
      </c>
      <c r="R11" s="3"/>
      <c r="S11" s="2">
        <v>-347995838</v>
      </c>
      <c r="T11" s="4"/>
      <c r="U11" s="2" t="s">
        <v>226</v>
      </c>
    </row>
    <row r="12" spans="1:21" ht="21">
      <c r="A12" s="3" t="s">
        <v>154</v>
      </c>
      <c r="C12" s="4">
        <v>0</v>
      </c>
      <c r="D12" s="2"/>
      <c r="E12" s="4">
        <v>-601346691</v>
      </c>
      <c r="F12" s="2"/>
      <c r="G12" s="4">
        <v>3754932043</v>
      </c>
      <c r="H12" s="2"/>
      <c r="I12" s="4">
        <v>3153585352</v>
      </c>
      <c r="K12" s="4" t="s">
        <v>227</v>
      </c>
      <c r="M12" s="4">
        <v>0</v>
      </c>
      <c r="O12" s="4">
        <v>0</v>
      </c>
      <c r="Q12" s="4">
        <v>3900101496</v>
      </c>
      <c r="R12" s="3"/>
      <c r="S12" s="2">
        <v>3900101496</v>
      </c>
      <c r="T12" s="4"/>
      <c r="U12" s="2" t="s">
        <v>228</v>
      </c>
    </row>
    <row r="13" spans="1:21" ht="21">
      <c r="A13" s="3" t="s">
        <v>193</v>
      </c>
      <c r="C13" s="4">
        <v>0</v>
      </c>
      <c r="D13" s="2"/>
      <c r="E13" s="4">
        <v>484063461</v>
      </c>
      <c r="F13" s="2"/>
      <c r="G13" s="4">
        <v>1371955594</v>
      </c>
      <c r="H13" s="2"/>
      <c r="I13" s="4">
        <v>1856019055</v>
      </c>
      <c r="K13" s="4" t="s">
        <v>229</v>
      </c>
      <c r="M13" s="4">
        <v>0</v>
      </c>
      <c r="O13" s="4">
        <v>484063461</v>
      </c>
      <c r="Q13" s="4">
        <v>1371955594</v>
      </c>
      <c r="R13" s="3"/>
      <c r="S13" s="2">
        <v>1856019055</v>
      </c>
      <c r="T13" s="4"/>
      <c r="U13" s="2" t="s">
        <v>143</v>
      </c>
    </row>
    <row r="14" spans="1:21" ht="21">
      <c r="A14" s="3" t="s">
        <v>169</v>
      </c>
      <c r="C14" s="4">
        <v>0</v>
      </c>
      <c r="D14" s="2"/>
      <c r="E14" s="4">
        <v>1470860067</v>
      </c>
      <c r="F14" s="2"/>
      <c r="G14" s="4">
        <v>6680403128</v>
      </c>
      <c r="H14" s="2"/>
      <c r="I14" s="4">
        <v>8151263195</v>
      </c>
      <c r="K14" s="4" t="s">
        <v>230</v>
      </c>
      <c r="M14" s="4">
        <v>0</v>
      </c>
      <c r="O14" s="4">
        <v>11464388503</v>
      </c>
      <c r="Q14" s="4">
        <v>6680403128</v>
      </c>
      <c r="R14" s="3"/>
      <c r="S14" s="2">
        <v>18144791631</v>
      </c>
      <c r="T14" s="4"/>
      <c r="U14" s="2" t="s">
        <v>231</v>
      </c>
    </row>
    <row r="15" spans="1:21" ht="21">
      <c r="A15" s="3" t="s">
        <v>126</v>
      </c>
      <c r="C15" s="4">
        <v>0</v>
      </c>
      <c r="D15" s="2"/>
      <c r="E15" s="4">
        <v>385094905</v>
      </c>
      <c r="F15" s="2"/>
      <c r="G15" s="4">
        <v>4260920494</v>
      </c>
      <c r="H15" s="2"/>
      <c r="I15" s="4">
        <v>4646015399</v>
      </c>
      <c r="K15" s="4" t="s">
        <v>232</v>
      </c>
      <c r="M15" s="4">
        <v>0</v>
      </c>
      <c r="O15" s="4">
        <v>0</v>
      </c>
      <c r="Q15" s="4">
        <v>4260920494</v>
      </c>
      <c r="R15" s="3"/>
      <c r="S15" s="2">
        <v>4260920494</v>
      </c>
      <c r="T15" s="4"/>
      <c r="U15" s="2" t="s">
        <v>233</v>
      </c>
    </row>
    <row r="16" spans="1:21" ht="21">
      <c r="A16" s="3" t="s">
        <v>149</v>
      </c>
      <c r="C16" s="4">
        <v>0</v>
      </c>
      <c r="D16" s="2"/>
      <c r="E16" s="4">
        <v>-5058700107</v>
      </c>
      <c r="F16" s="2"/>
      <c r="G16" s="4">
        <v>11027308684</v>
      </c>
      <c r="H16" s="2"/>
      <c r="I16" s="4">
        <v>5968608577</v>
      </c>
      <c r="K16" s="4" t="s">
        <v>234</v>
      </c>
      <c r="M16" s="4">
        <v>0</v>
      </c>
      <c r="O16" s="4">
        <v>0</v>
      </c>
      <c r="Q16" s="4">
        <v>11027308684</v>
      </c>
      <c r="R16" s="3"/>
      <c r="S16" s="2">
        <v>11027308684</v>
      </c>
      <c r="T16" s="4"/>
      <c r="U16" s="2" t="s">
        <v>235</v>
      </c>
    </row>
    <row r="17" spans="1:21" ht="21">
      <c r="A17" s="3" t="s">
        <v>164</v>
      </c>
      <c r="C17" s="4">
        <v>0</v>
      </c>
      <c r="D17" s="2"/>
      <c r="E17" s="4">
        <v>-1574187454</v>
      </c>
      <c r="F17" s="2"/>
      <c r="G17" s="4">
        <v>1245200061</v>
      </c>
      <c r="H17" s="2"/>
      <c r="I17" s="4">
        <v>-328987393</v>
      </c>
      <c r="K17" s="4" t="s">
        <v>236</v>
      </c>
      <c r="M17" s="4">
        <v>0</v>
      </c>
      <c r="O17" s="4">
        <v>0</v>
      </c>
      <c r="Q17" s="4">
        <v>1245200061</v>
      </c>
      <c r="R17" s="3"/>
      <c r="S17" s="2">
        <v>1245200061</v>
      </c>
      <c r="T17" s="4"/>
      <c r="U17" s="2" t="s">
        <v>141</v>
      </c>
    </row>
    <row r="18" spans="1:21" ht="21">
      <c r="A18" s="3" t="s">
        <v>182</v>
      </c>
      <c r="C18" s="4">
        <v>0</v>
      </c>
      <c r="D18" s="2"/>
      <c r="E18" s="4">
        <v>0</v>
      </c>
      <c r="F18" s="2"/>
      <c r="G18" s="4">
        <v>179330752</v>
      </c>
      <c r="H18" s="2"/>
      <c r="I18" s="4">
        <v>179330752</v>
      </c>
      <c r="K18" s="4" t="s">
        <v>237</v>
      </c>
      <c r="M18" s="4">
        <v>0</v>
      </c>
      <c r="O18" s="4">
        <v>0</v>
      </c>
      <c r="Q18" s="4">
        <v>179330752</v>
      </c>
      <c r="R18" s="3"/>
      <c r="S18" s="2">
        <v>179330752</v>
      </c>
      <c r="T18" s="4"/>
      <c r="U18" s="2" t="s">
        <v>198</v>
      </c>
    </row>
    <row r="19" spans="1:21" ht="21">
      <c r="A19" s="3" t="s">
        <v>113</v>
      </c>
      <c r="C19" s="4">
        <v>0</v>
      </c>
      <c r="D19" s="2"/>
      <c r="E19" s="4">
        <v>-6323030838</v>
      </c>
      <c r="F19" s="2"/>
      <c r="G19" s="4">
        <v>9185609241</v>
      </c>
      <c r="H19" s="2"/>
      <c r="I19" s="4">
        <v>2862578403</v>
      </c>
      <c r="K19" s="4" t="s">
        <v>238</v>
      </c>
      <c r="M19" s="4">
        <v>0</v>
      </c>
      <c r="O19" s="4">
        <v>0</v>
      </c>
      <c r="Q19" s="4">
        <v>9593675197</v>
      </c>
      <c r="R19" s="3"/>
      <c r="S19" s="2">
        <v>9593675197</v>
      </c>
      <c r="T19" s="4"/>
      <c r="U19" s="2" t="s">
        <v>239</v>
      </c>
    </row>
    <row r="20" spans="1:21" ht="21">
      <c r="A20" s="3" t="s">
        <v>128</v>
      </c>
      <c r="C20" s="4">
        <v>0</v>
      </c>
      <c r="D20" s="2"/>
      <c r="E20" s="4">
        <v>-4022834320</v>
      </c>
      <c r="F20" s="2"/>
      <c r="G20" s="4">
        <v>4067968112</v>
      </c>
      <c r="H20" s="2"/>
      <c r="I20" s="4">
        <v>45133792</v>
      </c>
      <c r="K20" s="4" t="s">
        <v>203</v>
      </c>
      <c r="M20" s="4">
        <v>0</v>
      </c>
      <c r="O20" s="4">
        <v>0</v>
      </c>
      <c r="Q20" s="4">
        <v>4067968112</v>
      </c>
      <c r="R20" s="3"/>
      <c r="S20" s="2">
        <v>4067968112</v>
      </c>
      <c r="T20" s="4"/>
      <c r="U20" s="2" t="s">
        <v>240</v>
      </c>
    </row>
    <row r="21" spans="1:21" ht="21">
      <c r="A21" s="3" t="s">
        <v>133</v>
      </c>
      <c r="C21" s="4">
        <v>0</v>
      </c>
      <c r="D21" s="2"/>
      <c r="E21" s="4">
        <v>-1283468125</v>
      </c>
      <c r="F21" s="2"/>
      <c r="G21" s="4">
        <v>2754184086</v>
      </c>
      <c r="H21" s="2"/>
      <c r="I21" s="4">
        <v>1470715961</v>
      </c>
      <c r="K21" s="4" t="s">
        <v>140</v>
      </c>
      <c r="M21" s="4">
        <v>0</v>
      </c>
      <c r="O21" s="4">
        <v>0</v>
      </c>
      <c r="Q21" s="4">
        <v>5135862578</v>
      </c>
      <c r="R21" s="3"/>
      <c r="S21" s="2">
        <v>5135862578</v>
      </c>
      <c r="T21" s="4"/>
      <c r="U21" s="2" t="s">
        <v>241</v>
      </c>
    </row>
    <row r="22" spans="1:21" ht="21">
      <c r="A22" s="3" t="s">
        <v>146</v>
      </c>
      <c r="C22" s="4">
        <v>0</v>
      </c>
      <c r="D22" s="2"/>
      <c r="E22" s="4">
        <v>-5715522477</v>
      </c>
      <c r="F22" s="2"/>
      <c r="G22" s="4">
        <v>6295833783</v>
      </c>
      <c r="H22" s="2"/>
      <c r="I22" s="4">
        <v>580311306</v>
      </c>
      <c r="K22" s="4" t="s">
        <v>242</v>
      </c>
      <c r="M22" s="4">
        <v>0</v>
      </c>
      <c r="O22" s="4">
        <v>872568285</v>
      </c>
      <c r="Q22" s="4">
        <v>6295833783</v>
      </c>
      <c r="R22" s="3"/>
      <c r="S22" s="2">
        <v>7168402068</v>
      </c>
      <c r="T22" s="4"/>
      <c r="U22" s="2" t="s">
        <v>243</v>
      </c>
    </row>
    <row r="23" spans="1:21" ht="21">
      <c r="A23" s="3" t="s">
        <v>123</v>
      </c>
      <c r="C23" s="4">
        <v>0</v>
      </c>
      <c r="D23" s="2"/>
      <c r="E23" s="4">
        <v>247889756</v>
      </c>
      <c r="F23" s="2"/>
      <c r="G23" s="4">
        <v>438308966</v>
      </c>
      <c r="H23" s="2"/>
      <c r="I23" s="4">
        <v>686198722</v>
      </c>
      <c r="K23" s="4" t="s">
        <v>244</v>
      </c>
      <c r="M23" s="4">
        <v>0</v>
      </c>
      <c r="O23" s="4">
        <v>0</v>
      </c>
      <c r="Q23" s="4">
        <v>379156609</v>
      </c>
      <c r="R23" s="3"/>
      <c r="S23" s="2">
        <v>379156609</v>
      </c>
      <c r="T23" s="4"/>
      <c r="U23" s="2" t="s">
        <v>245</v>
      </c>
    </row>
    <row r="24" spans="1:21" ht="21">
      <c r="A24" s="3" t="s">
        <v>134</v>
      </c>
      <c r="C24" s="4">
        <v>0</v>
      </c>
      <c r="D24" s="2"/>
      <c r="E24" s="4">
        <v>1780474768</v>
      </c>
      <c r="F24" s="2"/>
      <c r="G24" s="4">
        <v>2158503589</v>
      </c>
      <c r="H24" s="2"/>
      <c r="I24" s="4">
        <v>3938978357</v>
      </c>
      <c r="K24" s="4" t="s">
        <v>246</v>
      </c>
      <c r="M24" s="4">
        <v>0</v>
      </c>
      <c r="O24" s="4">
        <v>5932796039</v>
      </c>
      <c r="Q24" s="4">
        <v>2158503589</v>
      </c>
      <c r="R24" s="3"/>
      <c r="S24" s="2">
        <v>8091299628</v>
      </c>
      <c r="T24" s="4"/>
      <c r="U24" s="2" t="s">
        <v>247</v>
      </c>
    </row>
    <row r="25" spans="1:21" ht="21">
      <c r="A25" s="3" t="s">
        <v>107</v>
      </c>
      <c r="C25" s="4">
        <v>0</v>
      </c>
      <c r="D25" s="2"/>
      <c r="E25" s="4">
        <v>-4356713969</v>
      </c>
      <c r="F25" s="2"/>
      <c r="G25" s="4">
        <v>4146491327</v>
      </c>
      <c r="H25" s="2"/>
      <c r="I25" s="4">
        <v>-210222642</v>
      </c>
      <c r="K25" s="4" t="s">
        <v>248</v>
      </c>
      <c r="M25" s="4">
        <v>0</v>
      </c>
      <c r="O25" s="4">
        <v>0</v>
      </c>
      <c r="Q25" s="4">
        <v>4146491327</v>
      </c>
      <c r="R25" s="3"/>
      <c r="S25" s="2">
        <v>4146491327</v>
      </c>
      <c r="T25" s="4"/>
      <c r="U25" s="2" t="s">
        <v>249</v>
      </c>
    </row>
    <row r="26" spans="1:21" ht="21">
      <c r="A26" s="3" t="s">
        <v>156</v>
      </c>
      <c r="C26" s="4">
        <v>640313054</v>
      </c>
      <c r="D26" s="2"/>
      <c r="E26" s="4">
        <v>5148888226</v>
      </c>
      <c r="F26" s="2"/>
      <c r="G26" s="4">
        <v>-650520150</v>
      </c>
      <c r="H26" s="2"/>
      <c r="I26" s="4">
        <v>5138681130</v>
      </c>
      <c r="K26" s="4" t="s">
        <v>250</v>
      </c>
      <c r="M26" s="4">
        <v>640313054</v>
      </c>
      <c r="O26" s="4">
        <v>5488887328</v>
      </c>
      <c r="Q26" s="4">
        <v>-650520150</v>
      </c>
      <c r="R26" s="3"/>
      <c r="S26" s="2">
        <v>5478680232</v>
      </c>
      <c r="T26" s="4"/>
      <c r="U26" s="2" t="s">
        <v>251</v>
      </c>
    </row>
    <row r="27" spans="1:21" ht="21">
      <c r="A27" s="3" t="s">
        <v>122</v>
      </c>
      <c r="C27" s="4">
        <v>0</v>
      </c>
      <c r="D27" s="2"/>
      <c r="E27" s="4">
        <v>1286345405</v>
      </c>
      <c r="F27" s="2"/>
      <c r="G27" s="4">
        <v>-135584437</v>
      </c>
      <c r="H27" s="2"/>
      <c r="I27" s="4">
        <v>1150760968</v>
      </c>
      <c r="K27" s="4" t="s">
        <v>252</v>
      </c>
      <c r="M27" s="4">
        <v>0</v>
      </c>
      <c r="O27" s="4">
        <v>590342666</v>
      </c>
      <c r="Q27" s="4">
        <v>-135584437</v>
      </c>
      <c r="R27" s="3"/>
      <c r="S27" s="2">
        <v>454758229</v>
      </c>
      <c r="T27" s="4"/>
      <c r="U27" s="2" t="s">
        <v>145</v>
      </c>
    </row>
    <row r="28" spans="1:21" ht="21">
      <c r="A28" s="3" t="s">
        <v>159</v>
      </c>
      <c r="C28" s="4">
        <v>0</v>
      </c>
      <c r="D28" s="2"/>
      <c r="E28" s="4">
        <v>29919264</v>
      </c>
      <c r="F28" s="2"/>
      <c r="G28" s="4">
        <v>-186707305</v>
      </c>
      <c r="H28" s="2"/>
      <c r="I28" s="4">
        <v>-156788041</v>
      </c>
      <c r="K28" s="4" t="s">
        <v>226</v>
      </c>
      <c r="M28" s="4">
        <v>0</v>
      </c>
      <c r="O28" s="4">
        <v>0</v>
      </c>
      <c r="Q28" s="4">
        <v>-186707305</v>
      </c>
      <c r="R28" s="3"/>
      <c r="S28" s="2">
        <v>-186707305</v>
      </c>
      <c r="T28" s="4"/>
      <c r="U28" s="2" t="s">
        <v>127</v>
      </c>
    </row>
    <row r="29" spans="1:21" ht="21">
      <c r="A29" s="3" t="s">
        <v>148</v>
      </c>
      <c r="C29" s="4">
        <v>0</v>
      </c>
      <c r="D29" s="2"/>
      <c r="E29" s="4">
        <v>1086441213</v>
      </c>
      <c r="F29" s="2"/>
      <c r="G29" s="4">
        <v>14435008738</v>
      </c>
      <c r="H29" s="2"/>
      <c r="I29" s="4">
        <v>15521449951</v>
      </c>
      <c r="K29" s="4" t="s">
        <v>253</v>
      </c>
      <c r="M29" s="4">
        <v>0</v>
      </c>
      <c r="O29" s="4">
        <v>0</v>
      </c>
      <c r="Q29" s="4">
        <v>14435008738</v>
      </c>
      <c r="R29" s="3"/>
      <c r="S29" s="2">
        <v>14435008738</v>
      </c>
      <c r="T29" s="4"/>
      <c r="U29" s="2" t="s">
        <v>254</v>
      </c>
    </row>
    <row r="30" spans="1:21" ht="21">
      <c r="A30" s="3" t="s">
        <v>152</v>
      </c>
      <c r="C30" s="4">
        <v>0</v>
      </c>
      <c r="D30" s="2"/>
      <c r="E30" s="4">
        <v>318045978</v>
      </c>
      <c r="F30" s="2"/>
      <c r="G30" s="4">
        <v>3239723677</v>
      </c>
      <c r="H30" s="2"/>
      <c r="I30" s="4">
        <v>3557769655</v>
      </c>
      <c r="K30" s="4" t="s">
        <v>255</v>
      </c>
      <c r="M30" s="4">
        <v>0</v>
      </c>
      <c r="O30" s="4">
        <v>12800752</v>
      </c>
      <c r="Q30" s="4">
        <v>3239723677</v>
      </c>
      <c r="R30" s="3"/>
      <c r="S30" s="2">
        <v>3252524429</v>
      </c>
      <c r="T30" s="4"/>
      <c r="U30" s="2" t="s">
        <v>140</v>
      </c>
    </row>
    <row r="31" spans="1:21" ht="21">
      <c r="A31" s="3" t="s">
        <v>158</v>
      </c>
      <c r="C31" s="4">
        <v>0</v>
      </c>
      <c r="D31" s="2"/>
      <c r="E31" s="4">
        <v>-671986700</v>
      </c>
      <c r="F31" s="2"/>
      <c r="G31" s="4">
        <v>992647245</v>
      </c>
      <c r="H31" s="2"/>
      <c r="I31" s="4">
        <v>320660545</v>
      </c>
      <c r="K31" s="4" t="s">
        <v>256</v>
      </c>
      <c r="M31" s="4">
        <v>0</v>
      </c>
      <c r="O31" s="4">
        <v>0</v>
      </c>
      <c r="Q31" s="4">
        <v>992647245</v>
      </c>
      <c r="R31" s="3"/>
      <c r="S31" s="2">
        <v>992647245</v>
      </c>
      <c r="T31" s="4"/>
      <c r="U31" s="2" t="s">
        <v>257</v>
      </c>
    </row>
    <row r="32" spans="1:21" ht="21">
      <c r="A32" s="3" t="s">
        <v>207</v>
      </c>
      <c r="C32" s="4">
        <v>0</v>
      </c>
      <c r="D32" s="2"/>
      <c r="E32" s="4">
        <v>0</v>
      </c>
      <c r="F32" s="2"/>
      <c r="G32" s="4">
        <v>0</v>
      </c>
      <c r="H32" s="2"/>
      <c r="I32" s="4">
        <v>0</v>
      </c>
      <c r="K32" s="4" t="s">
        <v>106</v>
      </c>
      <c r="M32" s="4">
        <v>0</v>
      </c>
      <c r="O32" s="4">
        <v>0</v>
      </c>
      <c r="Q32" s="4">
        <v>629047478</v>
      </c>
      <c r="R32" s="3"/>
      <c r="S32" s="2">
        <v>629047478</v>
      </c>
      <c r="T32" s="4"/>
      <c r="U32" s="2" t="s">
        <v>144</v>
      </c>
    </row>
    <row r="33" spans="1:21" ht="21">
      <c r="A33" s="3" t="s">
        <v>118</v>
      </c>
      <c r="C33" s="4">
        <v>0</v>
      </c>
      <c r="D33" s="2"/>
      <c r="E33" s="4">
        <v>0</v>
      </c>
      <c r="F33" s="2"/>
      <c r="G33" s="4">
        <v>0</v>
      </c>
      <c r="H33" s="2"/>
      <c r="I33" s="4">
        <v>0</v>
      </c>
      <c r="K33" s="4" t="s">
        <v>106</v>
      </c>
      <c r="M33" s="4">
        <v>0</v>
      </c>
      <c r="O33" s="4">
        <v>0</v>
      </c>
      <c r="Q33" s="4">
        <v>10510296127</v>
      </c>
      <c r="R33" s="3"/>
      <c r="S33" s="2">
        <v>10510296127</v>
      </c>
      <c r="T33" s="4"/>
      <c r="U33" s="2" t="s">
        <v>258</v>
      </c>
    </row>
    <row r="34" spans="1:21" ht="21">
      <c r="A34" s="3" t="s">
        <v>112</v>
      </c>
      <c r="C34" s="4">
        <v>0</v>
      </c>
      <c r="D34" s="2"/>
      <c r="E34" s="4">
        <v>-22363188</v>
      </c>
      <c r="F34" s="2"/>
      <c r="G34" s="4">
        <v>0</v>
      </c>
      <c r="H34" s="2"/>
      <c r="I34" s="4">
        <v>-22363188</v>
      </c>
      <c r="K34" s="4" t="s">
        <v>259</v>
      </c>
      <c r="M34" s="4">
        <v>0</v>
      </c>
      <c r="O34" s="4">
        <v>-22363188</v>
      </c>
      <c r="Q34" s="4">
        <v>2761515159</v>
      </c>
      <c r="R34" s="3"/>
      <c r="S34" s="2">
        <v>2739151971</v>
      </c>
      <c r="T34" s="4"/>
      <c r="U34" s="2" t="s">
        <v>260</v>
      </c>
    </row>
    <row r="35" spans="1:21" ht="21">
      <c r="A35" s="3" t="s">
        <v>208</v>
      </c>
      <c r="C35" s="4">
        <v>0</v>
      </c>
      <c r="D35" s="2"/>
      <c r="E35" s="4">
        <v>0</v>
      </c>
      <c r="F35" s="2"/>
      <c r="G35" s="4">
        <v>0</v>
      </c>
      <c r="H35" s="2"/>
      <c r="I35" s="4">
        <v>0</v>
      </c>
      <c r="K35" s="4" t="s">
        <v>106</v>
      </c>
      <c r="M35" s="4">
        <v>0</v>
      </c>
      <c r="O35" s="4">
        <v>0</v>
      </c>
      <c r="Q35" s="4">
        <v>4656596737</v>
      </c>
      <c r="R35" s="3"/>
      <c r="S35" s="2">
        <v>4656596737</v>
      </c>
      <c r="T35" s="4"/>
      <c r="U35" s="2" t="s">
        <v>138</v>
      </c>
    </row>
    <row r="36" spans="1:21" ht="21">
      <c r="A36" s="3" t="s">
        <v>209</v>
      </c>
      <c r="C36" s="4">
        <v>0</v>
      </c>
      <c r="D36" s="2"/>
      <c r="E36" s="4">
        <v>0</v>
      </c>
      <c r="F36" s="2"/>
      <c r="G36" s="4">
        <v>0</v>
      </c>
      <c r="H36" s="2"/>
      <c r="I36" s="4">
        <v>0</v>
      </c>
      <c r="K36" s="4" t="s">
        <v>106</v>
      </c>
      <c r="M36" s="4">
        <v>0</v>
      </c>
      <c r="O36" s="4">
        <v>0</v>
      </c>
      <c r="Q36" s="4">
        <v>2847766653</v>
      </c>
      <c r="R36" s="3"/>
      <c r="S36" s="2">
        <v>2847766653</v>
      </c>
      <c r="T36" s="4"/>
      <c r="U36" s="2" t="s">
        <v>261</v>
      </c>
    </row>
    <row r="37" spans="1:21" ht="21">
      <c r="A37" s="3" t="s">
        <v>119</v>
      </c>
      <c r="C37" s="4">
        <v>0</v>
      </c>
      <c r="D37" s="2"/>
      <c r="E37" s="4">
        <v>0</v>
      </c>
      <c r="F37" s="2"/>
      <c r="G37" s="4">
        <v>0</v>
      </c>
      <c r="H37" s="2"/>
      <c r="I37" s="4">
        <v>0</v>
      </c>
      <c r="K37" s="4" t="s">
        <v>106</v>
      </c>
      <c r="M37" s="4">
        <v>0</v>
      </c>
      <c r="O37" s="4">
        <v>0</v>
      </c>
      <c r="Q37" s="4">
        <v>-296332636</v>
      </c>
      <c r="R37" s="3"/>
      <c r="S37" s="2">
        <v>-296332636</v>
      </c>
      <c r="T37" s="4"/>
      <c r="U37" s="2" t="s">
        <v>262</v>
      </c>
    </row>
    <row r="38" spans="1:21" ht="21">
      <c r="A38" s="3" t="s">
        <v>137</v>
      </c>
      <c r="C38" s="4">
        <v>0</v>
      </c>
      <c r="D38" s="2"/>
      <c r="E38" s="4">
        <v>0</v>
      </c>
      <c r="F38" s="2"/>
      <c r="G38" s="4">
        <v>0</v>
      </c>
      <c r="H38" s="2"/>
      <c r="I38" s="4">
        <v>0</v>
      </c>
      <c r="K38" s="4" t="s">
        <v>106</v>
      </c>
      <c r="M38" s="4">
        <v>0</v>
      </c>
      <c r="O38" s="4">
        <v>0</v>
      </c>
      <c r="Q38" s="4">
        <v>10004491975</v>
      </c>
      <c r="R38" s="3"/>
      <c r="S38" s="2">
        <v>10004491975</v>
      </c>
      <c r="T38" s="4"/>
      <c r="U38" s="2" t="s">
        <v>263</v>
      </c>
    </row>
    <row r="39" spans="1:21" ht="21">
      <c r="A39" s="3" t="s">
        <v>210</v>
      </c>
      <c r="C39" s="4">
        <v>0</v>
      </c>
      <c r="D39" s="2"/>
      <c r="E39" s="4">
        <v>0</v>
      </c>
      <c r="F39" s="2"/>
      <c r="G39" s="4">
        <v>0</v>
      </c>
      <c r="H39" s="2"/>
      <c r="I39" s="4">
        <v>0</v>
      </c>
      <c r="K39" s="4" t="s">
        <v>106</v>
      </c>
      <c r="M39" s="4">
        <v>0</v>
      </c>
      <c r="O39" s="4">
        <v>0</v>
      </c>
      <c r="Q39" s="4">
        <v>-708144467</v>
      </c>
      <c r="R39" s="3"/>
      <c r="S39" s="2">
        <v>-708144467</v>
      </c>
      <c r="T39" s="4"/>
      <c r="U39" s="2" t="s">
        <v>236</v>
      </c>
    </row>
    <row r="40" spans="1:21" ht="21">
      <c r="A40" s="3" t="s">
        <v>130</v>
      </c>
      <c r="C40" s="4">
        <v>0</v>
      </c>
      <c r="D40" s="2"/>
      <c r="E40" s="4">
        <v>0</v>
      </c>
      <c r="F40" s="2"/>
      <c r="G40" s="4">
        <v>0</v>
      </c>
      <c r="H40" s="2"/>
      <c r="I40" s="4">
        <v>0</v>
      </c>
      <c r="K40" s="4" t="s">
        <v>106</v>
      </c>
      <c r="M40" s="4">
        <v>0</v>
      </c>
      <c r="O40" s="4">
        <v>0</v>
      </c>
      <c r="Q40" s="4">
        <v>12323104</v>
      </c>
      <c r="R40" s="3"/>
      <c r="S40" s="2">
        <v>12323104</v>
      </c>
      <c r="T40" s="4"/>
      <c r="U40" s="2" t="s">
        <v>108</v>
      </c>
    </row>
    <row r="41" spans="1:21" ht="21">
      <c r="A41" s="3" t="s">
        <v>129</v>
      </c>
      <c r="C41" s="4">
        <v>0</v>
      </c>
      <c r="D41" s="2"/>
      <c r="E41" s="4">
        <v>0</v>
      </c>
      <c r="F41" s="2"/>
      <c r="G41" s="4">
        <v>0</v>
      </c>
      <c r="H41" s="2"/>
      <c r="I41" s="4">
        <v>0</v>
      </c>
      <c r="K41" s="4" t="s">
        <v>106</v>
      </c>
      <c r="M41" s="4">
        <v>0</v>
      </c>
      <c r="O41" s="4">
        <v>0</v>
      </c>
      <c r="Q41" s="4">
        <v>2360390085</v>
      </c>
      <c r="R41" s="3"/>
      <c r="S41" s="2">
        <v>2360390085</v>
      </c>
      <c r="T41" s="4"/>
      <c r="U41" s="2" t="s">
        <v>264</v>
      </c>
    </row>
    <row r="42" spans="1:21" ht="21">
      <c r="A42" s="3" t="s">
        <v>211</v>
      </c>
      <c r="C42" s="4">
        <v>0</v>
      </c>
      <c r="D42" s="2"/>
      <c r="E42" s="4">
        <v>0</v>
      </c>
      <c r="F42" s="2"/>
      <c r="G42" s="4">
        <v>0</v>
      </c>
      <c r="H42" s="2"/>
      <c r="I42" s="4">
        <v>0</v>
      </c>
      <c r="K42" s="4" t="s">
        <v>106</v>
      </c>
      <c r="M42" s="4">
        <v>0</v>
      </c>
      <c r="O42" s="4">
        <v>0</v>
      </c>
      <c r="Q42" s="4">
        <v>826703326</v>
      </c>
      <c r="R42" s="3"/>
      <c r="S42" s="2">
        <v>826703326</v>
      </c>
      <c r="T42" s="4"/>
      <c r="U42" s="2" t="s">
        <v>265</v>
      </c>
    </row>
    <row r="43" spans="1:21" ht="21">
      <c r="A43" s="3" t="s">
        <v>114</v>
      </c>
      <c r="C43" s="4">
        <v>0</v>
      </c>
      <c r="D43" s="2"/>
      <c r="E43" s="4">
        <v>0</v>
      </c>
      <c r="F43" s="2"/>
      <c r="G43" s="4">
        <v>0</v>
      </c>
      <c r="H43" s="2"/>
      <c r="I43" s="4">
        <v>0</v>
      </c>
      <c r="K43" s="4" t="s">
        <v>106</v>
      </c>
      <c r="M43" s="4">
        <v>0</v>
      </c>
      <c r="O43" s="4">
        <v>0</v>
      </c>
      <c r="Q43" s="4">
        <v>213908430</v>
      </c>
      <c r="R43" s="3"/>
      <c r="S43" s="2">
        <v>213908430</v>
      </c>
      <c r="T43" s="4"/>
      <c r="U43" s="2" t="s">
        <v>266</v>
      </c>
    </row>
    <row r="44" spans="1:21" ht="21">
      <c r="A44" s="3" t="s">
        <v>212</v>
      </c>
      <c r="C44" s="4">
        <v>0</v>
      </c>
      <c r="D44" s="2"/>
      <c r="E44" s="4">
        <v>0</v>
      </c>
      <c r="F44" s="2"/>
      <c r="G44" s="4">
        <v>0</v>
      </c>
      <c r="H44" s="2"/>
      <c r="I44" s="4">
        <v>0</v>
      </c>
      <c r="K44" s="4" t="s">
        <v>106</v>
      </c>
      <c r="M44" s="4">
        <v>0</v>
      </c>
      <c r="O44" s="4">
        <v>0</v>
      </c>
      <c r="Q44" s="4">
        <v>4559624925</v>
      </c>
      <c r="R44" s="3"/>
      <c r="S44" s="2">
        <v>4559624925</v>
      </c>
      <c r="T44" s="4"/>
      <c r="U44" s="2" t="s">
        <v>267</v>
      </c>
    </row>
    <row r="45" spans="1:21" ht="21">
      <c r="A45" s="3" t="s">
        <v>213</v>
      </c>
      <c r="C45" s="4">
        <v>0</v>
      </c>
      <c r="D45" s="2"/>
      <c r="E45" s="4">
        <v>0</v>
      </c>
      <c r="F45" s="2"/>
      <c r="G45" s="4">
        <v>0</v>
      </c>
      <c r="H45" s="2"/>
      <c r="I45" s="4">
        <v>0</v>
      </c>
      <c r="K45" s="4" t="s">
        <v>106</v>
      </c>
      <c r="M45" s="4">
        <v>0</v>
      </c>
      <c r="O45" s="4">
        <v>0</v>
      </c>
      <c r="Q45" s="4">
        <v>-345979914</v>
      </c>
      <c r="R45" s="3"/>
      <c r="S45" s="2">
        <v>-345979914</v>
      </c>
      <c r="T45" s="4"/>
      <c r="U45" s="2" t="s">
        <v>226</v>
      </c>
    </row>
    <row r="46" spans="1:21" ht="21">
      <c r="A46" s="3" t="s">
        <v>132</v>
      </c>
      <c r="C46" s="4">
        <v>0</v>
      </c>
      <c r="D46" s="2"/>
      <c r="E46" s="4">
        <v>0</v>
      </c>
      <c r="F46" s="2"/>
      <c r="G46" s="4">
        <v>0</v>
      </c>
      <c r="H46" s="2"/>
      <c r="I46" s="4">
        <v>0</v>
      </c>
      <c r="K46" s="4" t="s">
        <v>106</v>
      </c>
      <c r="M46" s="4">
        <v>0</v>
      </c>
      <c r="O46" s="4">
        <v>0</v>
      </c>
      <c r="Q46" s="4">
        <v>4697388830</v>
      </c>
      <c r="R46" s="3"/>
      <c r="S46" s="2">
        <v>4697388830</v>
      </c>
      <c r="T46" s="4"/>
      <c r="U46" s="2" t="s">
        <v>268</v>
      </c>
    </row>
    <row r="47" spans="1:21" ht="21">
      <c r="A47" s="3" t="s">
        <v>214</v>
      </c>
      <c r="C47" s="4">
        <v>0</v>
      </c>
      <c r="D47" s="2"/>
      <c r="E47" s="4">
        <v>0</v>
      </c>
      <c r="F47" s="2"/>
      <c r="G47" s="4">
        <v>0</v>
      </c>
      <c r="H47" s="2"/>
      <c r="I47" s="4">
        <v>0</v>
      </c>
      <c r="K47" s="4" t="s">
        <v>106</v>
      </c>
      <c r="M47" s="4">
        <v>0</v>
      </c>
      <c r="O47" s="4">
        <v>0</v>
      </c>
      <c r="Q47" s="4">
        <v>991063171</v>
      </c>
      <c r="R47" s="3"/>
      <c r="S47" s="2">
        <v>991063171</v>
      </c>
      <c r="T47" s="4"/>
      <c r="U47" s="2" t="s">
        <v>257</v>
      </c>
    </row>
    <row r="48" spans="1:21" ht="21">
      <c r="A48" s="3" t="s">
        <v>215</v>
      </c>
      <c r="C48" s="4">
        <v>0</v>
      </c>
      <c r="D48" s="2"/>
      <c r="E48" s="4">
        <v>0</v>
      </c>
      <c r="F48" s="2"/>
      <c r="G48" s="4">
        <v>0</v>
      </c>
      <c r="H48" s="2"/>
      <c r="I48" s="4">
        <v>0</v>
      </c>
      <c r="K48" s="4" t="s">
        <v>106</v>
      </c>
      <c r="M48" s="4">
        <v>0</v>
      </c>
      <c r="O48" s="4">
        <v>0</v>
      </c>
      <c r="Q48" s="4">
        <v>1629782490</v>
      </c>
      <c r="R48" s="3"/>
      <c r="S48" s="2">
        <v>1629782490</v>
      </c>
      <c r="T48" s="4"/>
      <c r="U48" s="2" t="s">
        <v>269</v>
      </c>
    </row>
    <row r="49" spans="1:21" ht="21">
      <c r="A49" s="3" t="s">
        <v>216</v>
      </c>
      <c r="C49" s="4">
        <v>0</v>
      </c>
      <c r="D49" s="2"/>
      <c r="E49" s="4">
        <v>0</v>
      </c>
      <c r="F49" s="2"/>
      <c r="G49" s="4">
        <v>0</v>
      </c>
      <c r="H49" s="2"/>
      <c r="I49" s="4">
        <v>0</v>
      </c>
      <c r="K49" s="4" t="s">
        <v>106</v>
      </c>
      <c r="M49" s="4">
        <v>0</v>
      </c>
      <c r="O49" s="4">
        <v>0</v>
      </c>
      <c r="Q49" s="4">
        <v>-887060829</v>
      </c>
      <c r="R49" s="3"/>
      <c r="S49" s="2">
        <v>-887060829</v>
      </c>
      <c r="T49" s="4"/>
      <c r="U49" s="2" t="s">
        <v>142</v>
      </c>
    </row>
    <row r="50" spans="1:21" ht="21">
      <c r="A50" s="3" t="s">
        <v>136</v>
      </c>
      <c r="C50" s="4">
        <v>0</v>
      </c>
      <c r="D50" s="2"/>
      <c r="E50" s="4">
        <v>0</v>
      </c>
      <c r="F50" s="2"/>
      <c r="G50" s="4">
        <v>0</v>
      </c>
      <c r="H50" s="2"/>
      <c r="I50" s="4">
        <v>0</v>
      </c>
      <c r="K50" s="4" t="s">
        <v>106</v>
      </c>
      <c r="M50" s="4">
        <v>0</v>
      </c>
      <c r="O50" s="4">
        <v>0</v>
      </c>
      <c r="Q50" s="4">
        <v>6210176495</v>
      </c>
      <c r="R50" s="3"/>
      <c r="S50" s="2">
        <v>6210176495</v>
      </c>
      <c r="T50" s="4"/>
      <c r="U50" s="2" t="s">
        <v>270</v>
      </c>
    </row>
    <row r="51" spans="1:21" ht="21">
      <c r="A51" s="3" t="s">
        <v>124</v>
      </c>
      <c r="C51" s="4">
        <v>0</v>
      </c>
      <c r="D51" s="2"/>
      <c r="E51" s="4">
        <v>0</v>
      </c>
      <c r="F51" s="2"/>
      <c r="G51" s="4">
        <v>0</v>
      </c>
      <c r="H51" s="2"/>
      <c r="I51" s="4">
        <v>0</v>
      </c>
      <c r="K51" s="4" t="s">
        <v>106</v>
      </c>
      <c r="M51" s="4">
        <v>0</v>
      </c>
      <c r="O51" s="4">
        <v>0</v>
      </c>
      <c r="Q51" s="4">
        <v>4354002374</v>
      </c>
      <c r="R51" s="3"/>
      <c r="S51" s="2">
        <v>4354002374</v>
      </c>
      <c r="T51" s="4"/>
      <c r="U51" s="2" t="s">
        <v>271</v>
      </c>
    </row>
    <row r="52" spans="1:21" ht="21">
      <c r="A52" s="3" t="s">
        <v>217</v>
      </c>
      <c r="C52" s="4">
        <v>0</v>
      </c>
      <c r="D52" s="2"/>
      <c r="E52" s="4">
        <v>0</v>
      </c>
      <c r="F52" s="2"/>
      <c r="G52" s="4">
        <v>0</v>
      </c>
      <c r="H52" s="2"/>
      <c r="I52" s="4">
        <v>0</v>
      </c>
      <c r="K52" s="4" t="s">
        <v>106</v>
      </c>
      <c r="M52" s="4">
        <v>0</v>
      </c>
      <c r="O52" s="4">
        <v>0</v>
      </c>
      <c r="Q52" s="4">
        <v>32567031</v>
      </c>
      <c r="R52" s="3"/>
      <c r="S52" s="2">
        <v>32567031</v>
      </c>
      <c r="T52" s="4"/>
      <c r="U52" s="2" t="s">
        <v>108</v>
      </c>
    </row>
    <row r="53" spans="1:21" ht="21">
      <c r="A53" s="3" t="s">
        <v>135</v>
      </c>
      <c r="C53" s="4">
        <v>0</v>
      </c>
      <c r="D53" s="2"/>
      <c r="E53" s="4">
        <v>0</v>
      </c>
      <c r="F53" s="2"/>
      <c r="G53" s="4">
        <v>0</v>
      </c>
      <c r="H53" s="2"/>
      <c r="I53" s="4">
        <v>0</v>
      </c>
      <c r="K53" s="4" t="s">
        <v>106</v>
      </c>
      <c r="M53" s="4">
        <v>0</v>
      </c>
      <c r="O53" s="4">
        <v>0</v>
      </c>
      <c r="Q53" s="4">
        <v>279588922</v>
      </c>
      <c r="R53" s="3"/>
      <c r="S53" s="2">
        <v>279588922</v>
      </c>
      <c r="T53" s="4"/>
      <c r="U53" s="2" t="s">
        <v>139</v>
      </c>
    </row>
    <row r="54" spans="1:21" ht="21">
      <c r="A54" s="3" t="s">
        <v>218</v>
      </c>
      <c r="C54" s="4">
        <v>0</v>
      </c>
      <c r="D54" s="2"/>
      <c r="E54" s="4">
        <v>0</v>
      </c>
      <c r="F54" s="2"/>
      <c r="G54" s="4">
        <v>0</v>
      </c>
      <c r="H54" s="2"/>
      <c r="I54" s="4">
        <v>0</v>
      </c>
      <c r="K54" s="4" t="s">
        <v>106</v>
      </c>
      <c r="M54" s="4">
        <v>0</v>
      </c>
      <c r="O54" s="4">
        <v>0</v>
      </c>
      <c r="Q54" s="4">
        <v>1770138010</v>
      </c>
      <c r="R54" s="3"/>
      <c r="S54" s="2">
        <v>1770138010</v>
      </c>
      <c r="T54" s="4"/>
      <c r="U54" s="2" t="s">
        <v>272</v>
      </c>
    </row>
    <row r="55" spans="1:21" ht="21">
      <c r="A55" s="3" t="s">
        <v>131</v>
      </c>
      <c r="C55" s="4">
        <v>0</v>
      </c>
      <c r="D55" s="2"/>
      <c r="E55" s="4">
        <v>0</v>
      </c>
      <c r="F55" s="2"/>
      <c r="G55" s="4">
        <v>0</v>
      </c>
      <c r="H55" s="2"/>
      <c r="I55" s="4">
        <v>0</v>
      </c>
      <c r="K55" s="4" t="s">
        <v>106</v>
      </c>
      <c r="M55" s="4">
        <v>0</v>
      </c>
      <c r="O55" s="4">
        <v>0</v>
      </c>
      <c r="Q55" s="4">
        <v>6242271150</v>
      </c>
      <c r="R55" s="3"/>
      <c r="S55" s="2">
        <v>6242271150</v>
      </c>
      <c r="T55" s="4"/>
      <c r="U55" s="2" t="s">
        <v>273</v>
      </c>
    </row>
    <row r="56" spans="1:21" ht="21">
      <c r="A56" s="3" t="s">
        <v>125</v>
      </c>
      <c r="C56" s="4">
        <v>0</v>
      </c>
      <c r="D56" s="2"/>
      <c r="E56" s="4">
        <v>0</v>
      </c>
      <c r="F56" s="2"/>
      <c r="G56" s="4">
        <v>0</v>
      </c>
      <c r="H56" s="2"/>
      <c r="I56" s="4">
        <v>0</v>
      </c>
      <c r="K56" s="4" t="s">
        <v>106</v>
      </c>
      <c r="M56" s="4">
        <v>0</v>
      </c>
      <c r="O56" s="4">
        <v>0</v>
      </c>
      <c r="Q56" s="4">
        <v>3439234116</v>
      </c>
      <c r="R56" s="3"/>
      <c r="S56" s="2">
        <v>3439234116</v>
      </c>
      <c r="T56" s="4"/>
      <c r="U56" s="2" t="s">
        <v>274</v>
      </c>
    </row>
    <row r="57" spans="1:21" ht="21">
      <c r="A57" s="3" t="s">
        <v>219</v>
      </c>
      <c r="C57" s="4">
        <v>0</v>
      </c>
      <c r="D57" s="2"/>
      <c r="E57" s="4">
        <v>0</v>
      </c>
      <c r="F57" s="2"/>
      <c r="G57" s="4">
        <v>0</v>
      </c>
      <c r="H57" s="2"/>
      <c r="I57" s="4">
        <v>0</v>
      </c>
      <c r="K57" s="4" t="s">
        <v>106</v>
      </c>
      <c r="M57" s="4">
        <v>0</v>
      </c>
      <c r="O57" s="4">
        <v>0</v>
      </c>
      <c r="Q57" s="4">
        <v>468250559</v>
      </c>
      <c r="R57" s="3"/>
      <c r="S57" s="2">
        <v>468250559</v>
      </c>
      <c r="T57" s="4"/>
      <c r="U57" s="2" t="s">
        <v>145</v>
      </c>
    </row>
    <row r="58" spans="1:21" ht="21">
      <c r="A58" s="3" t="s">
        <v>220</v>
      </c>
      <c r="C58" s="4">
        <v>0</v>
      </c>
      <c r="D58" s="2"/>
      <c r="E58" s="4">
        <v>0</v>
      </c>
      <c r="F58" s="2"/>
      <c r="G58" s="4">
        <v>0</v>
      </c>
      <c r="H58" s="2"/>
      <c r="I58" s="4">
        <v>0</v>
      </c>
      <c r="K58" s="4" t="s">
        <v>106</v>
      </c>
      <c r="M58" s="4">
        <v>0</v>
      </c>
      <c r="O58" s="4">
        <v>0</v>
      </c>
      <c r="Q58" s="4">
        <v>4886276954</v>
      </c>
      <c r="R58" s="3"/>
      <c r="S58" s="2">
        <v>4886276954</v>
      </c>
      <c r="T58" s="4"/>
      <c r="U58" s="2" t="s">
        <v>275</v>
      </c>
    </row>
    <row r="59" spans="1:21" ht="21">
      <c r="A59" s="3" t="s">
        <v>115</v>
      </c>
      <c r="C59" s="4">
        <v>1376850382</v>
      </c>
      <c r="D59" s="2"/>
      <c r="E59" s="4">
        <v>4135832808</v>
      </c>
      <c r="F59" s="2"/>
      <c r="G59" s="4">
        <v>0</v>
      </c>
      <c r="H59" s="2"/>
      <c r="I59" s="4">
        <v>5512683190</v>
      </c>
      <c r="K59" s="4" t="s">
        <v>157</v>
      </c>
      <c r="M59" s="4">
        <v>1376850382</v>
      </c>
      <c r="O59" s="4">
        <v>3817744139</v>
      </c>
      <c r="Q59" s="4">
        <v>0</v>
      </c>
      <c r="R59" s="3"/>
      <c r="S59" s="2">
        <v>5194594521</v>
      </c>
      <c r="T59" s="4"/>
      <c r="U59" s="2" t="s">
        <v>276</v>
      </c>
    </row>
    <row r="60" spans="1:21" ht="21">
      <c r="A60" s="3" t="s">
        <v>120</v>
      </c>
      <c r="C60" s="4">
        <v>0</v>
      </c>
      <c r="D60" s="2"/>
      <c r="E60" s="4">
        <v>1246656424</v>
      </c>
      <c r="F60" s="2"/>
      <c r="G60" s="4">
        <v>0</v>
      </c>
      <c r="H60" s="2"/>
      <c r="I60" s="4">
        <v>1246656424</v>
      </c>
      <c r="K60" s="4" t="s">
        <v>277</v>
      </c>
      <c r="M60" s="4">
        <v>0</v>
      </c>
      <c r="O60" s="4">
        <v>1246656424</v>
      </c>
      <c r="Q60" s="4">
        <v>0</v>
      </c>
      <c r="R60" s="3"/>
      <c r="S60" s="2">
        <v>1246656424</v>
      </c>
      <c r="T60" s="4"/>
      <c r="U60" s="2" t="s">
        <v>141</v>
      </c>
    </row>
    <row r="61" spans="1:21" ht="21">
      <c r="A61" s="3" t="s">
        <v>161</v>
      </c>
      <c r="C61" s="4">
        <v>0</v>
      </c>
      <c r="D61" s="2"/>
      <c r="E61" s="4">
        <v>2875243508</v>
      </c>
      <c r="F61" s="2"/>
      <c r="G61" s="4">
        <v>0</v>
      </c>
      <c r="H61" s="2"/>
      <c r="I61" s="4">
        <v>2875243508</v>
      </c>
      <c r="K61" s="4" t="s">
        <v>278</v>
      </c>
      <c r="M61" s="4">
        <v>0</v>
      </c>
      <c r="O61" s="4">
        <v>5499085490</v>
      </c>
      <c r="Q61" s="4">
        <v>0</v>
      </c>
      <c r="R61" s="3"/>
      <c r="S61" s="2">
        <v>5499085490</v>
      </c>
      <c r="T61" s="4"/>
      <c r="U61" s="2" t="s">
        <v>279</v>
      </c>
    </row>
    <row r="62" spans="1:21" ht="21">
      <c r="A62" s="3" t="s">
        <v>121</v>
      </c>
      <c r="C62" s="4">
        <v>0</v>
      </c>
      <c r="D62" s="2"/>
      <c r="E62" s="4">
        <v>-248699688</v>
      </c>
      <c r="F62" s="2"/>
      <c r="G62" s="4">
        <v>0</v>
      </c>
      <c r="H62" s="2"/>
      <c r="I62" s="4">
        <v>-248699688</v>
      </c>
      <c r="K62" s="4" t="s">
        <v>280</v>
      </c>
      <c r="M62" s="4">
        <v>0</v>
      </c>
      <c r="O62" s="4">
        <v>-248699688</v>
      </c>
      <c r="Q62" s="4">
        <v>0</v>
      </c>
      <c r="R62" s="3"/>
      <c r="S62" s="2">
        <v>-248699688</v>
      </c>
      <c r="T62" s="4"/>
      <c r="U62" s="2" t="s">
        <v>281</v>
      </c>
    </row>
    <row r="63" spans="1:21" ht="21">
      <c r="A63" s="3" t="s">
        <v>185</v>
      </c>
      <c r="C63" s="4">
        <v>0</v>
      </c>
      <c r="D63" s="2"/>
      <c r="E63" s="4">
        <v>1026014035</v>
      </c>
      <c r="F63" s="2"/>
      <c r="G63" s="4">
        <v>0</v>
      </c>
      <c r="H63" s="2"/>
      <c r="I63" s="4">
        <v>1026014035</v>
      </c>
      <c r="K63" s="4" t="s">
        <v>282</v>
      </c>
      <c r="M63" s="4">
        <v>0</v>
      </c>
      <c r="O63" s="4">
        <v>1026014035</v>
      </c>
      <c r="Q63" s="4">
        <v>0</v>
      </c>
      <c r="R63" s="3"/>
      <c r="S63" s="2">
        <v>1026014035</v>
      </c>
      <c r="T63" s="4"/>
      <c r="U63" s="2" t="s">
        <v>283</v>
      </c>
    </row>
    <row r="64" spans="1:21" ht="21">
      <c r="A64" s="3" t="s">
        <v>191</v>
      </c>
      <c r="C64" s="4">
        <v>0</v>
      </c>
      <c r="D64" s="2"/>
      <c r="E64" s="4">
        <v>7845740362</v>
      </c>
      <c r="F64" s="2"/>
      <c r="G64" s="4">
        <v>0</v>
      </c>
      <c r="H64" s="2"/>
      <c r="I64" s="4">
        <v>7845740362</v>
      </c>
      <c r="K64" s="4" t="s">
        <v>284</v>
      </c>
      <c r="M64" s="4">
        <v>0</v>
      </c>
      <c r="O64" s="4">
        <v>7845740362</v>
      </c>
      <c r="Q64" s="4">
        <v>0</v>
      </c>
      <c r="R64" s="3"/>
      <c r="S64" s="2">
        <v>7845740362</v>
      </c>
      <c r="T64" s="4"/>
      <c r="U64" s="2" t="s">
        <v>285</v>
      </c>
    </row>
    <row r="65" spans="1:21" ht="21">
      <c r="A65" s="3" t="s">
        <v>195</v>
      </c>
      <c r="C65" s="4">
        <v>0</v>
      </c>
      <c r="D65" s="2"/>
      <c r="E65" s="4">
        <v>837532419</v>
      </c>
      <c r="F65" s="2"/>
      <c r="G65" s="4">
        <v>0</v>
      </c>
      <c r="H65" s="2"/>
      <c r="I65" s="4">
        <v>837532419</v>
      </c>
      <c r="K65" s="4" t="s">
        <v>143</v>
      </c>
      <c r="M65" s="4">
        <v>0</v>
      </c>
      <c r="O65" s="4">
        <v>837532419</v>
      </c>
      <c r="Q65" s="4">
        <v>0</v>
      </c>
      <c r="R65" s="3"/>
      <c r="S65" s="2">
        <v>837532419</v>
      </c>
      <c r="T65" s="4"/>
      <c r="U65" s="2" t="s">
        <v>265</v>
      </c>
    </row>
    <row r="66" spans="1:21" ht="21">
      <c r="A66" s="3" t="s">
        <v>178</v>
      </c>
      <c r="C66" s="4">
        <v>0</v>
      </c>
      <c r="D66" s="2"/>
      <c r="E66" s="4">
        <v>3441330681</v>
      </c>
      <c r="F66" s="2"/>
      <c r="G66" s="4">
        <v>0</v>
      </c>
      <c r="H66" s="2"/>
      <c r="I66" s="4">
        <v>3441330681</v>
      </c>
      <c r="K66" s="4" t="s">
        <v>286</v>
      </c>
      <c r="M66" s="4">
        <v>0</v>
      </c>
      <c r="O66" s="4">
        <v>3441330681</v>
      </c>
      <c r="Q66" s="4">
        <v>0</v>
      </c>
      <c r="R66" s="3"/>
      <c r="S66" s="2">
        <v>3441330681</v>
      </c>
      <c r="T66" s="4"/>
      <c r="U66" s="2" t="s">
        <v>274</v>
      </c>
    </row>
    <row r="67" spans="1:21" ht="21">
      <c r="A67" s="3" t="s">
        <v>180</v>
      </c>
      <c r="C67" s="4">
        <v>0</v>
      </c>
      <c r="D67" s="2"/>
      <c r="E67" s="4">
        <v>-356764920</v>
      </c>
      <c r="F67" s="2"/>
      <c r="G67" s="4">
        <v>0</v>
      </c>
      <c r="H67" s="2"/>
      <c r="I67" s="4">
        <v>-356764920</v>
      </c>
      <c r="K67" s="4" t="s">
        <v>287</v>
      </c>
      <c r="M67" s="4">
        <v>0</v>
      </c>
      <c r="O67" s="4">
        <v>-356764920</v>
      </c>
      <c r="Q67" s="4">
        <v>0</v>
      </c>
      <c r="R67" s="3"/>
      <c r="S67" s="2">
        <v>-356764920</v>
      </c>
      <c r="T67" s="4"/>
      <c r="U67" s="2" t="s">
        <v>226</v>
      </c>
    </row>
    <row r="68" spans="1:21" ht="21">
      <c r="A68" s="3" t="s">
        <v>166</v>
      </c>
      <c r="C68" s="4">
        <v>0</v>
      </c>
      <c r="D68" s="2"/>
      <c r="E68" s="4">
        <v>4439348950</v>
      </c>
      <c r="F68" s="2"/>
      <c r="G68" s="4">
        <v>0</v>
      </c>
      <c r="H68" s="2"/>
      <c r="I68" s="4">
        <v>4439348950</v>
      </c>
      <c r="K68" s="4" t="s">
        <v>288</v>
      </c>
      <c r="M68" s="4">
        <v>0</v>
      </c>
      <c r="O68" s="4">
        <v>4155681182</v>
      </c>
      <c r="Q68" s="4">
        <v>0</v>
      </c>
      <c r="R68" s="3"/>
      <c r="S68" s="2">
        <v>4155681182</v>
      </c>
      <c r="T68" s="4"/>
      <c r="U68" s="2" t="s">
        <v>249</v>
      </c>
    </row>
    <row r="69" spans="1:21" ht="21">
      <c r="A69" s="3" t="s">
        <v>197</v>
      </c>
      <c r="C69" s="4">
        <v>0</v>
      </c>
      <c r="D69" s="2"/>
      <c r="E69" s="4">
        <v>42694180</v>
      </c>
      <c r="F69" s="2"/>
      <c r="G69" s="4">
        <v>0</v>
      </c>
      <c r="H69" s="2"/>
      <c r="I69" s="4">
        <v>42694180</v>
      </c>
      <c r="K69" s="4" t="s">
        <v>203</v>
      </c>
      <c r="M69" s="4">
        <v>0</v>
      </c>
      <c r="O69" s="4">
        <v>42694180</v>
      </c>
      <c r="Q69" s="4">
        <v>0</v>
      </c>
      <c r="R69" s="3"/>
      <c r="S69" s="2">
        <v>42694180</v>
      </c>
      <c r="T69" s="4"/>
      <c r="U69" s="2" t="s">
        <v>111</v>
      </c>
    </row>
    <row r="70" spans="1:21" ht="21">
      <c r="A70" s="3" t="s">
        <v>183</v>
      </c>
      <c r="C70" s="4">
        <v>0</v>
      </c>
      <c r="D70" s="2"/>
      <c r="E70" s="4">
        <v>-19760786</v>
      </c>
      <c r="F70" s="2"/>
      <c r="G70" s="4">
        <v>0</v>
      </c>
      <c r="H70" s="2"/>
      <c r="I70" s="4">
        <v>-19760786</v>
      </c>
      <c r="K70" s="4" t="s">
        <v>259</v>
      </c>
      <c r="M70" s="4">
        <v>0</v>
      </c>
      <c r="O70" s="4">
        <v>-19760786</v>
      </c>
      <c r="Q70" s="4">
        <v>0</v>
      </c>
      <c r="R70" s="3"/>
      <c r="S70" s="2">
        <v>-19760786</v>
      </c>
      <c r="T70" s="4"/>
      <c r="U70" s="2" t="s">
        <v>289</v>
      </c>
    </row>
    <row r="71" spans="1:21" ht="21">
      <c r="A71" s="3" t="s">
        <v>176</v>
      </c>
      <c r="C71" s="4">
        <v>0</v>
      </c>
      <c r="D71" s="2"/>
      <c r="E71" s="4">
        <v>1844534710</v>
      </c>
      <c r="F71" s="2"/>
      <c r="G71" s="4">
        <v>0</v>
      </c>
      <c r="H71" s="2"/>
      <c r="I71" s="4">
        <v>1844534710</v>
      </c>
      <c r="K71" s="4" t="s">
        <v>290</v>
      </c>
      <c r="M71" s="4">
        <v>0</v>
      </c>
      <c r="O71" s="4">
        <v>1844534710</v>
      </c>
      <c r="Q71" s="4">
        <v>0</v>
      </c>
      <c r="R71" s="3"/>
      <c r="S71" s="2">
        <v>1844534710</v>
      </c>
      <c r="T71" s="4"/>
      <c r="U71" s="2" t="s">
        <v>291</v>
      </c>
    </row>
    <row r="72" spans="1:21" ht="21">
      <c r="A72" s="3" t="s">
        <v>150</v>
      </c>
      <c r="C72" s="4">
        <v>0</v>
      </c>
      <c r="D72" s="2"/>
      <c r="E72" s="4">
        <v>7298396982</v>
      </c>
      <c r="F72" s="2"/>
      <c r="G72" s="4">
        <v>0</v>
      </c>
      <c r="H72" s="2"/>
      <c r="I72" s="4">
        <v>7298396982</v>
      </c>
      <c r="K72" s="4" t="s">
        <v>292</v>
      </c>
      <c r="M72" s="4">
        <v>0</v>
      </c>
      <c r="O72" s="4">
        <v>14486522671</v>
      </c>
      <c r="Q72" s="4">
        <v>0</v>
      </c>
      <c r="R72" s="3"/>
      <c r="S72" s="2">
        <v>14486522671</v>
      </c>
      <c r="T72" s="4"/>
      <c r="U72" s="2" t="s">
        <v>293</v>
      </c>
    </row>
    <row r="73" spans="1:21" ht="21">
      <c r="A73" s="3" t="s">
        <v>174</v>
      </c>
      <c r="C73" s="4">
        <v>0</v>
      </c>
      <c r="D73" s="2"/>
      <c r="E73" s="4">
        <v>362575300</v>
      </c>
      <c r="F73" s="2"/>
      <c r="G73" s="4">
        <v>0</v>
      </c>
      <c r="H73" s="2"/>
      <c r="I73" s="4">
        <v>362575300</v>
      </c>
      <c r="K73" s="4" t="s">
        <v>294</v>
      </c>
      <c r="M73" s="4">
        <v>0</v>
      </c>
      <c r="O73" s="4">
        <v>362575300</v>
      </c>
      <c r="Q73" s="4">
        <v>0</v>
      </c>
      <c r="R73" s="3"/>
      <c r="S73" s="2">
        <v>362575300</v>
      </c>
      <c r="T73" s="4"/>
      <c r="U73" s="2" t="s">
        <v>245</v>
      </c>
    </row>
    <row r="74" spans="1:21" ht="21">
      <c r="A74" s="3" t="s">
        <v>187</v>
      </c>
      <c r="C74" s="4">
        <v>0</v>
      </c>
      <c r="D74" s="2"/>
      <c r="E74" s="4">
        <v>6107134440</v>
      </c>
      <c r="F74" s="2"/>
      <c r="G74" s="4">
        <v>0</v>
      </c>
      <c r="H74" s="2"/>
      <c r="I74" s="4">
        <v>6107134440</v>
      </c>
      <c r="K74" s="4" t="s">
        <v>295</v>
      </c>
      <c r="M74" s="4">
        <v>0</v>
      </c>
      <c r="O74" s="4">
        <v>6107134440</v>
      </c>
      <c r="Q74" s="4">
        <v>0</v>
      </c>
      <c r="R74" s="3"/>
      <c r="S74" s="2">
        <v>6107134440</v>
      </c>
      <c r="T74" s="4"/>
      <c r="U74" s="2" t="s">
        <v>296</v>
      </c>
    </row>
    <row r="75" spans="1:21" ht="21">
      <c r="A75" s="3" t="s">
        <v>189</v>
      </c>
      <c r="C75" s="4">
        <v>0</v>
      </c>
      <c r="D75" s="2"/>
      <c r="E75" s="4">
        <v>379463901</v>
      </c>
      <c r="F75" s="2"/>
      <c r="G75" s="4">
        <v>0</v>
      </c>
      <c r="H75" s="2"/>
      <c r="I75" s="4">
        <v>379463901</v>
      </c>
      <c r="K75" s="4" t="s">
        <v>265</v>
      </c>
      <c r="M75" s="4">
        <v>0</v>
      </c>
      <c r="O75" s="4">
        <v>379463901</v>
      </c>
      <c r="Q75" s="4">
        <v>0</v>
      </c>
      <c r="R75" s="3"/>
      <c r="S75" s="2">
        <v>379463901</v>
      </c>
      <c r="T75" s="4"/>
      <c r="U75" s="2" t="s">
        <v>245</v>
      </c>
    </row>
    <row r="76" spans="1:21" ht="21">
      <c r="A76" s="3"/>
      <c r="C76" s="4"/>
      <c r="D76" s="2"/>
      <c r="E76" s="4"/>
      <c r="F76" s="2"/>
      <c r="G76" s="4"/>
      <c r="H76" s="2"/>
      <c r="I76" s="4"/>
      <c r="K76" s="4"/>
      <c r="M76" s="4"/>
      <c r="O76" s="4"/>
      <c r="Q76" s="4"/>
      <c r="R76" s="3"/>
      <c r="S76" s="2"/>
      <c r="T76" s="4"/>
    </row>
    <row r="77" spans="1:21" ht="21">
      <c r="A77" s="3"/>
      <c r="C77" s="4"/>
      <c r="D77" s="2"/>
      <c r="E77" s="4"/>
      <c r="F77" s="2"/>
      <c r="G77" s="4"/>
      <c r="H77" s="2"/>
      <c r="I77" s="4"/>
      <c r="K77" s="4"/>
      <c r="M77" s="4"/>
      <c r="O77" s="4"/>
      <c r="Q77" s="4"/>
      <c r="R77" s="3"/>
      <c r="S77" s="2"/>
      <c r="T77" s="4"/>
    </row>
    <row r="78" spans="1:21" ht="21">
      <c r="A78" s="3"/>
      <c r="C78" s="4"/>
      <c r="D78" s="2"/>
      <c r="E78" s="4"/>
      <c r="F78" s="2"/>
      <c r="G78" s="4"/>
      <c r="H78" s="2"/>
      <c r="I78" s="4"/>
      <c r="K78" s="4"/>
      <c r="M78" s="4"/>
      <c r="O78" s="4"/>
      <c r="Q78" s="4"/>
      <c r="R78" s="3"/>
      <c r="S78" s="2"/>
      <c r="T78" s="4"/>
    </row>
    <row r="79" spans="1:21" ht="21">
      <c r="A79" s="3"/>
      <c r="C79" s="4"/>
      <c r="D79" s="2"/>
      <c r="E79" s="4"/>
      <c r="F79" s="2"/>
      <c r="G79" s="4"/>
      <c r="H79" s="2"/>
      <c r="I79" s="4"/>
      <c r="K79" s="4"/>
      <c r="M79" s="4"/>
      <c r="O79" s="4"/>
      <c r="Q79" s="4"/>
      <c r="R79" s="3"/>
      <c r="S79" s="2"/>
      <c r="T79" s="4"/>
    </row>
    <row r="80" spans="1:21" ht="21">
      <c r="A80" s="3"/>
      <c r="K80" s="6"/>
      <c r="M80" s="21"/>
      <c r="N80" s="21"/>
      <c r="O80" s="21"/>
      <c r="P80" s="21"/>
      <c r="Q80" s="21"/>
      <c r="U80" s="6"/>
    </row>
    <row r="81" spans="1:21" ht="21.75" thickBot="1">
      <c r="A81" s="3" t="s">
        <v>71</v>
      </c>
      <c r="C81" s="23">
        <f>SUM(C9:C80)</f>
        <v>2017163436</v>
      </c>
      <c r="E81" s="23">
        <f>SUM(E9:E80)</f>
        <v>25694165416</v>
      </c>
      <c r="G81" s="23">
        <f>SUM(G9:G80)</f>
        <v>74613031425</v>
      </c>
      <c r="I81" s="23">
        <f>SUM(I9:I80)</f>
        <v>102324360277</v>
      </c>
      <c r="K81" s="8">
        <f>SUM(K9:K80)</f>
        <v>0</v>
      </c>
      <c r="M81" s="7">
        <f>SUM(M9:M80)</f>
        <v>2017163436</v>
      </c>
      <c r="O81" s="7">
        <f>SUM(O9:O80)</f>
        <v>75290968386</v>
      </c>
      <c r="Q81" s="7">
        <f>SUM(Q9:Q80)</f>
        <v>149634679224</v>
      </c>
      <c r="S81" s="23">
        <f>SUM(S9:S80)</f>
        <v>226942811046</v>
      </c>
      <c r="U81" s="8">
        <f>SUM(U9:U80)</f>
        <v>0</v>
      </c>
    </row>
    <row r="82" spans="1:21" ht="19.5" thickTop="1"/>
  </sheetData>
  <sortState ref="A9:U46">
    <sortCondition descending="1" ref="S9:S46"/>
  </sortState>
  <mergeCells count="17"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</mergeCells>
  <pageMargins left="0.7" right="0.7" top="0.75" bottom="0.75" header="0.3" footer="0.3"/>
  <pageSetup scale="3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rightToLeft="1" view="pageBreakPreview" zoomScale="85" zoomScaleNormal="100" zoomScaleSheetLayoutView="85" workbookViewId="0">
      <selection activeCell="Y32" sqref="Y32"/>
    </sheetView>
  </sheetViews>
  <sheetFormatPr defaultRowHeight="18.7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5" t="str">
        <f>سهام!A2</f>
        <v>صندوق سرمایه‌گذاری مشترک گنجینه ارمغان الماس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30">
      <c r="A3" s="45" t="s">
        <v>46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30">
      <c r="A4" s="45" t="str">
        <f>سهام!A4</f>
        <v>برای ماه منتهی به 1399/03/31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s="18" customFormat="1" ht="25.5">
      <c r="A5" s="50" t="s">
        <v>96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7" spans="1:17" ht="30.75" thickBot="1">
      <c r="A7" s="49" t="s">
        <v>50</v>
      </c>
      <c r="C7" s="52" t="s">
        <v>48</v>
      </c>
      <c r="D7" s="52" t="s">
        <v>48</v>
      </c>
      <c r="E7" s="52" t="s">
        <v>48</v>
      </c>
      <c r="F7" s="52" t="s">
        <v>48</v>
      </c>
      <c r="G7" s="52" t="s">
        <v>48</v>
      </c>
      <c r="H7" s="52" t="s">
        <v>48</v>
      </c>
      <c r="I7" s="52" t="s">
        <v>48</v>
      </c>
      <c r="K7" s="52" t="s">
        <v>49</v>
      </c>
      <c r="L7" s="52" t="s">
        <v>49</v>
      </c>
      <c r="M7" s="52" t="s">
        <v>49</v>
      </c>
      <c r="N7" s="52" t="s">
        <v>49</v>
      </c>
      <c r="O7" s="52" t="s">
        <v>49</v>
      </c>
      <c r="P7" s="52" t="s">
        <v>49</v>
      </c>
      <c r="Q7" s="52" t="s">
        <v>49</v>
      </c>
    </row>
    <row r="8" spans="1:17" ht="30.75" thickBot="1">
      <c r="A8" s="52" t="s">
        <v>50</v>
      </c>
      <c r="C8" s="51" t="s">
        <v>70</v>
      </c>
      <c r="D8" s="12"/>
      <c r="E8" s="51" t="s">
        <v>67</v>
      </c>
      <c r="F8" s="12"/>
      <c r="G8" s="51" t="s">
        <v>68</v>
      </c>
      <c r="H8" s="12"/>
      <c r="I8" s="51" t="s">
        <v>71</v>
      </c>
      <c r="K8" s="51" t="s">
        <v>70</v>
      </c>
      <c r="L8" s="12"/>
      <c r="M8" s="58" t="s">
        <v>67</v>
      </c>
      <c r="N8" s="12"/>
      <c r="O8" s="51" t="s">
        <v>68</v>
      </c>
      <c r="P8" s="12"/>
      <c r="Q8" s="51" t="s">
        <v>71</v>
      </c>
    </row>
    <row r="9" spans="1:17" ht="21">
      <c r="A9" s="3" t="s">
        <v>104</v>
      </c>
      <c r="C9" s="21">
        <v>0</v>
      </c>
      <c r="E9" s="21">
        <v>0</v>
      </c>
      <c r="G9" s="21">
        <v>0</v>
      </c>
      <c r="I9" s="21">
        <v>0</v>
      </c>
      <c r="K9" s="21">
        <v>0</v>
      </c>
      <c r="M9" s="21">
        <v>0</v>
      </c>
      <c r="O9" s="21">
        <v>0</v>
      </c>
      <c r="Q9" s="21">
        <v>0</v>
      </c>
    </row>
    <row r="10" spans="1:17" ht="21">
      <c r="A10" s="3"/>
      <c r="C10" s="21"/>
      <c r="E10" s="21"/>
      <c r="G10" s="21"/>
      <c r="I10" s="21">
        <f t="shared" ref="I10:I19" si="0">C10+E10+G10</f>
        <v>0</v>
      </c>
      <c r="K10" s="21"/>
      <c r="O10" s="21"/>
      <c r="Q10" s="21">
        <f t="shared" ref="Q10:Q19" si="1">K10+M10+O10</f>
        <v>0</v>
      </c>
    </row>
    <row r="11" spans="1:17" ht="21">
      <c r="A11" s="3"/>
      <c r="C11" s="21"/>
      <c r="E11" s="21"/>
      <c r="G11" s="21"/>
      <c r="I11" s="21">
        <f t="shared" si="0"/>
        <v>0</v>
      </c>
      <c r="K11" s="21"/>
      <c r="O11" s="21"/>
      <c r="Q11" s="21">
        <f t="shared" si="1"/>
        <v>0</v>
      </c>
    </row>
    <row r="12" spans="1:17" ht="21">
      <c r="A12" s="3"/>
      <c r="C12" s="21"/>
      <c r="E12" s="21"/>
      <c r="G12" s="21"/>
      <c r="I12" s="21">
        <f t="shared" si="0"/>
        <v>0</v>
      </c>
      <c r="K12" s="21"/>
      <c r="O12" s="21"/>
      <c r="Q12" s="21">
        <f t="shared" si="1"/>
        <v>0</v>
      </c>
    </row>
    <row r="13" spans="1:17" ht="21">
      <c r="A13" s="3"/>
      <c r="C13" s="21"/>
      <c r="E13" s="21"/>
      <c r="G13" s="21"/>
      <c r="I13" s="21">
        <f t="shared" si="0"/>
        <v>0</v>
      </c>
      <c r="K13" s="21"/>
      <c r="O13" s="21"/>
      <c r="Q13" s="21">
        <f t="shared" si="1"/>
        <v>0</v>
      </c>
    </row>
    <row r="14" spans="1:17" ht="21">
      <c r="A14" s="3"/>
      <c r="C14" s="21"/>
      <c r="E14" s="21"/>
      <c r="G14" s="21"/>
      <c r="I14" s="21">
        <f t="shared" si="0"/>
        <v>0</v>
      </c>
      <c r="K14" s="21"/>
      <c r="O14" s="21"/>
      <c r="Q14" s="21">
        <f t="shared" si="1"/>
        <v>0</v>
      </c>
    </row>
    <row r="15" spans="1:17" ht="21">
      <c r="A15" s="3"/>
      <c r="C15" s="21"/>
      <c r="E15" s="21"/>
      <c r="G15" s="21"/>
      <c r="I15" s="21">
        <f t="shared" si="0"/>
        <v>0</v>
      </c>
      <c r="K15" s="21"/>
      <c r="O15" s="21"/>
      <c r="Q15" s="21">
        <f t="shared" si="1"/>
        <v>0</v>
      </c>
    </row>
    <row r="16" spans="1:17" ht="21">
      <c r="A16" s="3"/>
      <c r="C16" s="21"/>
      <c r="E16" s="21"/>
      <c r="G16" s="21"/>
      <c r="I16" s="21">
        <f t="shared" si="0"/>
        <v>0</v>
      </c>
      <c r="K16" s="21"/>
      <c r="O16" s="21"/>
      <c r="Q16" s="21">
        <f t="shared" si="1"/>
        <v>0</v>
      </c>
    </row>
    <row r="17" spans="1:17" ht="21">
      <c r="A17" s="3"/>
      <c r="C17" s="21"/>
      <c r="E17" s="21"/>
      <c r="G17" s="21"/>
      <c r="I17" s="21">
        <f t="shared" si="0"/>
        <v>0</v>
      </c>
      <c r="K17" s="21"/>
      <c r="O17" s="21"/>
      <c r="Q17" s="21">
        <f t="shared" si="1"/>
        <v>0</v>
      </c>
    </row>
    <row r="18" spans="1:17" ht="21">
      <c r="A18" s="3"/>
      <c r="C18" s="21"/>
      <c r="E18" s="21"/>
      <c r="G18" s="21"/>
      <c r="I18" s="21">
        <f t="shared" si="0"/>
        <v>0</v>
      </c>
      <c r="K18" s="21"/>
      <c r="O18" s="21"/>
      <c r="Q18" s="21">
        <f t="shared" si="1"/>
        <v>0</v>
      </c>
    </row>
    <row r="19" spans="1:17" ht="21">
      <c r="A19" s="3"/>
      <c r="C19" s="21"/>
      <c r="E19" s="21"/>
      <c r="G19" s="21"/>
      <c r="I19" s="21">
        <f t="shared" si="0"/>
        <v>0</v>
      </c>
      <c r="K19" s="21"/>
      <c r="O19" s="21"/>
      <c r="Q19" s="21">
        <f t="shared" si="1"/>
        <v>0</v>
      </c>
    </row>
    <row r="20" spans="1:17" ht="19.5" thickBot="1">
      <c r="A20" s="2" t="s">
        <v>71</v>
      </c>
      <c r="C20" s="23">
        <f>SUM(C9:C19)</f>
        <v>0</v>
      </c>
      <c r="E20" s="23">
        <f>SUM(E9:E19)</f>
        <v>0</v>
      </c>
      <c r="G20" s="23">
        <f>SUM(G9:G19)</f>
        <v>0</v>
      </c>
      <c r="I20" s="23">
        <f>SUM(I9:I19)</f>
        <v>0</v>
      </c>
      <c r="K20" s="23">
        <f>SUM(K9:K19)</f>
        <v>0</v>
      </c>
      <c r="M20" s="23">
        <f>SUM(M9:M19)</f>
        <v>0</v>
      </c>
      <c r="O20" s="23">
        <f>SUM(O9:O19)</f>
        <v>0</v>
      </c>
      <c r="Q20" s="23">
        <f>SUM(Q9:Q19)</f>
        <v>0</v>
      </c>
    </row>
    <row r="21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rightToLeft="1" view="pageBreakPreview" zoomScale="60" zoomScaleNormal="100" workbookViewId="0">
      <selection activeCell="I32" sqref="I32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45" t="str">
        <f>سهام!A2</f>
        <v>صندوق سرمایه‌گذاری مشترک گنجینه ارمغان الماس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30">
      <c r="A3" s="45" t="s">
        <v>46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ht="30">
      <c r="A4" s="45" t="str">
        <f>سهام!A4</f>
        <v>برای ماه منتهی به 1399/03/31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2" s="14" customFormat="1" ht="25.5">
      <c r="A5" s="50" t="s">
        <v>97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7" spans="1:12" ht="30.75" thickBot="1">
      <c r="A7" s="52" t="s">
        <v>72</v>
      </c>
      <c r="B7" s="52" t="s">
        <v>72</v>
      </c>
      <c r="C7" s="52" t="s">
        <v>72</v>
      </c>
      <c r="E7" s="52" t="s">
        <v>48</v>
      </c>
      <c r="F7" s="52" t="s">
        <v>48</v>
      </c>
      <c r="G7" s="52" t="s">
        <v>48</v>
      </c>
      <c r="I7" s="52" t="s">
        <v>49</v>
      </c>
      <c r="J7" s="52" t="s">
        <v>49</v>
      </c>
      <c r="K7" s="52" t="s">
        <v>49</v>
      </c>
    </row>
    <row r="8" spans="1:12" ht="30.75" thickBot="1">
      <c r="A8" s="51" t="s">
        <v>73</v>
      </c>
      <c r="B8" s="12"/>
      <c r="C8" s="51" t="s">
        <v>36</v>
      </c>
      <c r="E8" s="51" t="s">
        <v>74</v>
      </c>
      <c r="F8" s="12"/>
      <c r="G8" s="51" t="s">
        <v>75</v>
      </c>
      <c r="I8" s="51" t="s">
        <v>74</v>
      </c>
      <c r="J8" s="12"/>
      <c r="K8" s="51" t="s">
        <v>75</v>
      </c>
    </row>
    <row r="9" spans="1:12" ht="21">
      <c r="A9" s="3" t="s">
        <v>45</v>
      </c>
      <c r="C9" s="4" t="s">
        <v>100</v>
      </c>
      <c r="E9" s="4">
        <v>579544</v>
      </c>
      <c r="G9" s="4" t="s">
        <v>55</v>
      </c>
      <c r="I9" s="4">
        <v>1825749</v>
      </c>
      <c r="J9" s="21"/>
      <c r="K9" s="21"/>
      <c r="L9" s="4">
        <f t="shared" ref="L9:L31" si="0">SUM(E9:K9)</f>
        <v>2405293</v>
      </c>
    </row>
    <row r="10" spans="1:12" ht="21">
      <c r="A10" s="3" t="s">
        <v>44</v>
      </c>
      <c r="C10" s="4" t="s">
        <v>101</v>
      </c>
      <c r="E10" s="4">
        <v>584060</v>
      </c>
      <c r="G10" s="4" t="s">
        <v>55</v>
      </c>
      <c r="I10" s="4">
        <v>40308486</v>
      </c>
      <c r="J10" s="21"/>
      <c r="K10" s="21"/>
      <c r="L10" s="4">
        <f t="shared" si="0"/>
        <v>40892546</v>
      </c>
    </row>
    <row r="11" spans="1:12" ht="21">
      <c r="A11" s="3" t="s">
        <v>109</v>
      </c>
      <c r="C11" s="4" t="s">
        <v>202</v>
      </c>
      <c r="E11" s="4">
        <v>2206342</v>
      </c>
      <c r="G11" s="4" t="s">
        <v>55</v>
      </c>
      <c r="I11" s="4">
        <v>4764077</v>
      </c>
      <c r="J11" s="21"/>
      <c r="K11" s="21"/>
      <c r="L11" s="4">
        <f t="shared" si="0"/>
        <v>6970419</v>
      </c>
    </row>
    <row r="12" spans="1:12" ht="21">
      <c r="A12" s="3"/>
      <c r="C12" s="4"/>
      <c r="E12" s="4"/>
      <c r="G12" s="4"/>
      <c r="I12" s="4"/>
      <c r="J12" s="21"/>
      <c r="K12" s="21"/>
      <c r="L12" s="4">
        <f t="shared" si="0"/>
        <v>0</v>
      </c>
    </row>
    <row r="13" spans="1:12" ht="21">
      <c r="A13" s="3"/>
      <c r="C13" s="4"/>
      <c r="E13" s="4"/>
      <c r="G13" s="4"/>
      <c r="I13" s="4"/>
      <c r="J13" s="21"/>
      <c r="K13" s="21"/>
      <c r="L13" s="4">
        <f t="shared" si="0"/>
        <v>0</v>
      </c>
    </row>
    <row r="14" spans="1:12" ht="21">
      <c r="A14" s="3"/>
      <c r="C14" s="4"/>
      <c r="E14" s="4"/>
      <c r="G14" s="4"/>
      <c r="I14" s="4"/>
      <c r="J14" s="21"/>
      <c r="K14" s="21"/>
      <c r="L14" s="4">
        <f t="shared" si="0"/>
        <v>0</v>
      </c>
    </row>
    <row r="15" spans="1:12" ht="21">
      <c r="A15" s="3"/>
      <c r="C15" s="4"/>
      <c r="E15" s="4"/>
      <c r="G15" s="4"/>
      <c r="I15" s="4"/>
      <c r="J15" s="21"/>
      <c r="K15" s="21"/>
      <c r="L15" s="4"/>
    </row>
    <row r="16" spans="1:12" ht="21">
      <c r="A16" s="3"/>
      <c r="C16" s="4"/>
      <c r="E16" s="4"/>
      <c r="G16" s="4"/>
      <c r="I16" s="4"/>
      <c r="J16" s="21"/>
      <c r="K16" s="21"/>
      <c r="L16" s="4"/>
    </row>
    <row r="17" spans="1:12" ht="21">
      <c r="A17" s="3"/>
      <c r="E17" s="21"/>
      <c r="F17" s="21"/>
      <c r="G17" s="21"/>
      <c r="H17" s="21"/>
      <c r="I17" s="21"/>
      <c r="J17" s="21"/>
      <c r="K17" s="21"/>
      <c r="L17" s="4"/>
    </row>
    <row r="18" spans="1:12" ht="21">
      <c r="A18" s="3"/>
      <c r="E18" s="21"/>
      <c r="F18" s="21"/>
      <c r="G18" s="21"/>
      <c r="H18" s="21"/>
      <c r="I18" s="21"/>
      <c r="J18" s="21"/>
      <c r="K18" s="21"/>
      <c r="L18" s="4"/>
    </row>
    <row r="19" spans="1:12" ht="21">
      <c r="A19" s="3"/>
      <c r="E19" s="21"/>
      <c r="F19" s="21"/>
      <c r="G19" s="21"/>
      <c r="H19" s="21"/>
      <c r="I19" s="21"/>
      <c r="J19" s="21"/>
      <c r="K19" s="21"/>
      <c r="L19" s="4"/>
    </row>
    <row r="20" spans="1:12" ht="21">
      <c r="A20" s="3"/>
      <c r="E20" s="21"/>
      <c r="F20" s="21"/>
      <c r="G20" s="21"/>
      <c r="H20" s="21"/>
      <c r="I20" s="21"/>
      <c r="J20" s="21"/>
      <c r="K20" s="21"/>
      <c r="L20" s="4"/>
    </row>
    <row r="21" spans="1:12" ht="21">
      <c r="A21" s="3"/>
      <c r="E21" s="21"/>
      <c r="F21" s="21"/>
      <c r="G21" s="21"/>
      <c r="H21" s="21"/>
      <c r="I21" s="21"/>
      <c r="J21" s="21"/>
      <c r="K21" s="21"/>
      <c r="L21" s="4"/>
    </row>
    <row r="22" spans="1:12" ht="21">
      <c r="A22" s="3"/>
      <c r="E22" s="21"/>
      <c r="F22" s="21"/>
      <c r="G22" s="21"/>
      <c r="H22" s="21"/>
      <c r="I22" s="21"/>
      <c r="J22" s="21"/>
      <c r="K22" s="21"/>
      <c r="L22" s="4"/>
    </row>
    <row r="23" spans="1:12" ht="21">
      <c r="A23" s="3"/>
      <c r="E23" s="21"/>
      <c r="F23" s="21"/>
      <c r="G23" s="21"/>
      <c r="H23" s="21"/>
      <c r="I23" s="21"/>
      <c r="J23" s="21"/>
      <c r="K23" s="21"/>
      <c r="L23" s="4"/>
    </row>
    <row r="24" spans="1:12" ht="21">
      <c r="A24" s="3"/>
      <c r="E24" s="21"/>
      <c r="F24" s="21"/>
      <c r="G24" s="21"/>
      <c r="H24" s="21"/>
      <c r="I24" s="21"/>
      <c r="J24" s="21"/>
      <c r="K24" s="21"/>
      <c r="L24" s="4"/>
    </row>
    <row r="25" spans="1:12" ht="21">
      <c r="A25" s="3"/>
      <c r="E25" s="21"/>
      <c r="F25" s="21"/>
      <c r="G25" s="21"/>
      <c r="H25" s="21"/>
      <c r="I25" s="21"/>
      <c r="J25" s="21"/>
      <c r="K25" s="21"/>
      <c r="L25" s="4"/>
    </row>
    <row r="26" spans="1:12" ht="21">
      <c r="A26" s="3"/>
      <c r="E26" s="21"/>
      <c r="F26" s="21"/>
      <c r="G26" s="21"/>
      <c r="H26" s="21"/>
      <c r="I26" s="21"/>
      <c r="J26" s="21"/>
      <c r="K26" s="21"/>
      <c r="L26" s="4"/>
    </row>
    <row r="27" spans="1:12" ht="21">
      <c r="A27" s="3"/>
      <c r="E27" s="21"/>
      <c r="F27" s="21"/>
      <c r="G27" s="21"/>
      <c r="H27" s="21"/>
      <c r="I27" s="21"/>
      <c r="J27" s="21"/>
      <c r="K27" s="21"/>
      <c r="L27" s="4"/>
    </row>
    <row r="28" spans="1:12" ht="21">
      <c r="A28" s="3"/>
      <c r="E28" s="21"/>
      <c r="F28" s="21"/>
      <c r="G28" s="21"/>
      <c r="H28" s="21"/>
      <c r="I28" s="21"/>
      <c r="J28" s="21"/>
      <c r="K28" s="21"/>
      <c r="L28" s="4"/>
    </row>
    <row r="29" spans="1:12" ht="21">
      <c r="A29" s="3"/>
      <c r="E29" s="21"/>
      <c r="F29" s="21"/>
      <c r="G29" s="21"/>
      <c r="H29" s="21"/>
      <c r="I29" s="21"/>
      <c r="J29" s="21"/>
      <c r="K29" s="21"/>
      <c r="L29" s="4"/>
    </row>
    <row r="30" spans="1:12" ht="21">
      <c r="A30" s="3"/>
      <c r="E30" s="21"/>
      <c r="F30" s="21"/>
      <c r="G30" s="21"/>
      <c r="H30" s="21"/>
      <c r="I30" s="21"/>
      <c r="J30" s="21"/>
      <c r="K30" s="21"/>
      <c r="L30" s="4"/>
    </row>
    <row r="31" spans="1:12" ht="19.5" thickBot="1">
      <c r="A31" s="2" t="s">
        <v>71</v>
      </c>
      <c r="E31" s="7">
        <f>SUM(E9:E30)</f>
        <v>3369946</v>
      </c>
      <c r="G31" s="13"/>
      <c r="I31" s="7">
        <f>SUM(I9:I30)</f>
        <v>46898312</v>
      </c>
      <c r="K31" s="13"/>
      <c r="L31" s="4">
        <f t="shared" si="0"/>
        <v>50268258</v>
      </c>
    </row>
    <row r="32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E13" sqref="E13"/>
    </sheetView>
  </sheetViews>
  <sheetFormatPr defaultRowHeight="18.7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45" t="str">
        <f>سهام!A2</f>
        <v>صندوق سرمایه‌گذاری مشترک گنجینه ارمغان الماس</v>
      </c>
      <c r="B2" s="45"/>
      <c r="C2" s="45"/>
      <c r="D2" s="45"/>
      <c r="E2" s="45"/>
    </row>
    <row r="3" spans="1:5" ht="30">
      <c r="A3" s="45" t="s">
        <v>46</v>
      </c>
      <c r="B3" s="45"/>
      <c r="C3" s="45"/>
      <c r="D3" s="45"/>
      <c r="E3" s="45"/>
    </row>
    <row r="4" spans="1:5" ht="30">
      <c r="A4" s="45" t="str">
        <f>سهام!A4</f>
        <v>برای ماه منتهی به 1399/03/31</v>
      </c>
      <c r="B4" s="45"/>
      <c r="C4" s="45"/>
      <c r="D4" s="45"/>
      <c r="E4" s="45"/>
    </row>
    <row r="5" spans="1:5" customFormat="1" ht="25.5">
      <c r="A5" s="50" t="s">
        <v>98</v>
      </c>
      <c r="B5" s="50"/>
      <c r="C5" s="50"/>
      <c r="D5" s="50"/>
      <c r="E5" s="50"/>
    </row>
    <row r="7" spans="1:5" ht="30.75" thickBot="1">
      <c r="A7" s="49" t="s">
        <v>76</v>
      </c>
      <c r="C7" s="52" t="s">
        <v>48</v>
      </c>
      <c r="E7" s="52" t="s">
        <v>200</v>
      </c>
    </row>
    <row r="8" spans="1:5" ht="30.75" thickBot="1">
      <c r="A8" s="52" t="s">
        <v>76</v>
      </c>
      <c r="C8" s="52" t="s">
        <v>39</v>
      </c>
      <c r="E8" s="52" t="s">
        <v>39</v>
      </c>
    </row>
    <row r="9" spans="1:5" ht="21">
      <c r="A9" s="3" t="s">
        <v>77</v>
      </c>
      <c r="C9" s="4">
        <v>0</v>
      </c>
      <c r="E9" s="4">
        <v>112524</v>
      </c>
    </row>
    <row r="10" spans="1:5" ht="21">
      <c r="A10" s="3" t="s">
        <v>78</v>
      </c>
      <c r="C10" s="4">
        <v>0</v>
      </c>
      <c r="E10" s="4">
        <v>0</v>
      </c>
    </row>
    <row r="11" spans="1:5" ht="21">
      <c r="A11" s="3" t="s">
        <v>79</v>
      </c>
      <c r="C11" s="4">
        <v>108258110</v>
      </c>
      <c r="E11" s="4">
        <v>421150778</v>
      </c>
    </row>
    <row r="12" spans="1:5" ht="21.75" thickBot="1">
      <c r="A12" s="3" t="s">
        <v>71</v>
      </c>
      <c r="C12" s="7">
        <f>SUM(C9:C11)</f>
        <v>108258110</v>
      </c>
      <c r="E12" s="7">
        <f>SUM(E9:E11)</f>
        <v>421263302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="60" zoomScaleNormal="100" workbookViewId="0">
      <selection activeCell="C12" sqref="C12"/>
    </sheetView>
  </sheetViews>
  <sheetFormatPr defaultRowHeight="18.7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45" t="str">
        <f>سهام!A2</f>
        <v>صندوق سرمایه‌گذاری مشترک گنجینه ارمغان الماس</v>
      </c>
      <c r="B2" s="45"/>
      <c r="C2" s="45"/>
      <c r="D2" s="45"/>
      <c r="E2" s="45"/>
      <c r="F2" s="45"/>
      <c r="G2" s="45"/>
    </row>
    <row r="3" spans="1:23" ht="30">
      <c r="A3" s="45" t="s">
        <v>46</v>
      </c>
      <c r="B3" s="45"/>
      <c r="C3" s="45"/>
      <c r="D3" s="45"/>
      <c r="E3" s="45"/>
      <c r="F3" s="45"/>
      <c r="G3" s="45"/>
    </row>
    <row r="4" spans="1:23" ht="30">
      <c r="A4" s="45" t="str">
        <f>سهام!A4</f>
        <v>برای ماه منتهی به 1399/03/31</v>
      </c>
      <c r="B4" s="45"/>
      <c r="C4" s="45"/>
      <c r="D4" s="45"/>
      <c r="E4" s="45"/>
      <c r="F4" s="45"/>
      <c r="G4" s="45"/>
    </row>
    <row r="5" spans="1:23" customFormat="1" ht="25.5">
      <c r="A5" s="50" t="s">
        <v>99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7" spans="1:23" ht="30.75" thickBot="1">
      <c r="A7" s="52" t="s">
        <v>50</v>
      </c>
      <c r="C7" s="52" t="s">
        <v>39</v>
      </c>
      <c r="E7" s="63" t="s">
        <v>69</v>
      </c>
      <c r="G7" s="63" t="s">
        <v>11</v>
      </c>
      <c r="I7" s="4"/>
    </row>
    <row r="8" spans="1:23" ht="21">
      <c r="A8" s="3" t="s">
        <v>80</v>
      </c>
      <c r="C8" s="4">
        <v>102324360277</v>
      </c>
      <c r="E8" s="4" t="s">
        <v>297</v>
      </c>
      <c r="F8" s="3"/>
      <c r="G8" s="2" t="s">
        <v>298</v>
      </c>
      <c r="I8" s="6"/>
    </row>
    <row r="9" spans="1:23" ht="21">
      <c r="A9" s="3" t="s">
        <v>81</v>
      </c>
      <c r="C9" s="4">
        <v>0</v>
      </c>
      <c r="E9" s="4" t="s">
        <v>106</v>
      </c>
      <c r="F9" s="3"/>
      <c r="G9" s="2" t="s">
        <v>106</v>
      </c>
      <c r="I9" s="6"/>
    </row>
    <row r="10" spans="1:23" ht="21">
      <c r="A10" s="3" t="s">
        <v>82</v>
      </c>
      <c r="C10" s="4">
        <v>3369946</v>
      </c>
      <c r="E10" s="4" t="s">
        <v>106</v>
      </c>
      <c r="F10" s="3"/>
      <c r="G10" s="2" t="s">
        <v>106</v>
      </c>
      <c r="I10" s="6"/>
    </row>
    <row r="11" spans="1:23" ht="19.5" thickBot="1">
      <c r="A11" s="2" t="s">
        <v>71</v>
      </c>
      <c r="C11" s="7">
        <f>SUM(C8:C10)</f>
        <v>102327730223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C8" sqref="C8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45" t="str">
        <f>سهام!A2</f>
        <v>صندوق سرمایه‌گذاری مشترک گنجینه ارمغان الماس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30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30">
      <c r="A4" s="45" t="str">
        <f>سهام!A4</f>
        <v>برای ماه منتهی به 1399/03/31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s="14" customFormat="1" ht="25.5">
      <c r="A5" s="15" t="s">
        <v>86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49" t="s">
        <v>1</v>
      </c>
      <c r="C7" s="52" t="str">
        <f>سهام!C8</f>
        <v>1399/02/31</v>
      </c>
      <c r="D7" s="52" t="s">
        <v>2</v>
      </c>
      <c r="E7" s="52" t="s">
        <v>2</v>
      </c>
      <c r="F7" s="52" t="s">
        <v>2</v>
      </c>
      <c r="G7" s="52" t="s">
        <v>2</v>
      </c>
      <c r="H7" s="52" t="s">
        <v>2</v>
      </c>
      <c r="I7" s="52" t="s">
        <v>2</v>
      </c>
      <c r="K7" s="52" t="str">
        <f>سهام!Q8</f>
        <v>1399/03/31</v>
      </c>
      <c r="L7" s="52" t="s">
        <v>4</v>
      </c>
      <c r="M7" s="52" t="s">
        <v>4</v>
      </c>
      <c r="N7" s="52" t="s">
        <v>4</v>
      </c>
      <c r="O7" s="52" t="s">
        <v>4</v>
      </c>
      <c r="P7" s="52" t="s">
        <v>4</v>
      </c>
      <c r="Q7" s="52" t="s">
        <v>4</v>
      </c>
    </row>
    <row r="8" spans="1:17" ht="30.75" thickBot="1">
      <c r="A8" s="52" t="s">
        <v>1</v>
      </c>
      <c r="C8" s="51" t="s">
        <v>13</v>
      </c>
      <c r="D8" s="9"/>
      <c r="E8" s="51" t="s">
        <v>14</v>
      </c>
      <c r="F8" s="9"/>
      <c r="G8" s="51" t="s">
        <v>15</v>
      </c>
      <c r="H8" s="9"/>
      <c r="I8" s="51" t="s">
        <v>16</v>
      </c>
      <c r="K8" s="51" t="s">
        <v>13</v>
      </c>
      <c r="L8" s="9"/>
      <c r="M8" s="51" t="s">
        <v>14</v>
      </c>
      <c r="N8" s="9"/>
      <c r="O8" s="51" t="s">
        <v>15</v>
      </c>
      <c r="P8" s="9"/>
      <c r="Q8" s="51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view="pageBreakPreview" zoomScale="70" zoomScaleNormal="100" zoomScaleSheetLayoutView="70" workbookViewId="0">
      <selection activeCell="O8" sqref="O8:O9"/>
    </sheetView>
  </sheetViews>
  <sheetFormatPr defaultRowHeight="18.7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1.57031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45" t="str">
        <f>سهام!A2</f>
        <v>صندوق سرمایه‌گذاری مشترک گنجینه ارمغان الماس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</row>
    <row r="3" spans="1:37" ht="30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</row>
    <row r="4" spans="1:37" ht="30">
      <c r="A4" s="45" t="str">
        <f>سهام!A4</f>
        <v>برای ماه منتهی به 1399/03/31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1:37" s="16" customFormat="1" ht="25.5">
      <c r="A5" s="50" t="s">
        <v>87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</row>
    <row r="7" spans="1:37" ht="30.75" thickBot="1">
      <c r="A7" s="52" t="s">
        <v>17</v>
      </c>
      <c r="B7" s="52" t="s">
        <v>17</v>
      </c>
      <c r="C7" s="52" t="s">
        <v>17</v>
      </c>
      <c r="D7" s="52" t="s">
        <v>17</v>
      </c>
      <c r="E7" s="52" t="s">
        <v>17</v>
      </c>
      <c r="F7" s="52" t="s">
        <v>17</v>
      </c>
      <c r="G7" s="52" t="s">
        <v>17</v>
      </c>
      <c r="H7" s="52" t="s">
        <v>17</v>
      </c>
      <c r="I7" s="52" t="s">
        <v>17</v>
      </c>
      <c r="J7" s="52" t="s">
        <v>17</v>
      </c>
      <c r="K7" s="52" t="s">
        <v>17</v>
      </c>
      <c r="L7" s="52" t="s">
        <v>17</v>
      </c>
      <c r="M7" s="52" t="s">
        <v>17</v>
      </c>
      <c r="O7" s="52" t="str">
        <f>سهام!C8</f>
        <v>1399/02/31</v>
      </c>
      <c r="P7" s="52" t="s">
        <v>2</v>
      </c>
      <c r="Q7" s="52" t="s">
        <v>2</v>
      </c>
      <c r="R7" s="52" t="s">
        <v>2</v>
      </c>
      <c r="S7" s="52" t="s">
        <v>2</v>
      </c>
      <c r="U7" s="52" t="s">
        <v>3</v>
      </c>
      <c r="V7" s="52" t="s">
        <v>3</v>
      </c>
      <c r="W7" s="52" t="s">
        <v>3</v>
      </c>
      <c r="X7" s="52" t="s">
        <v>3</v>
      </c>
      <c r="Y7" s="52" t="s">
        <v>3</v>
      </c>
      <c r="Z7" s="52" t="s">
        <v>3</v>
      </c>
      <c r="AA7" s="52" t="s">
        <v>3</v>
      </c>
      <c r="AC7" s="52" t="str">
        <f>سهام!Q8</f>
        <v>1399/03/31</v>
      </c>
      <c r="AD7" s="52" t="s">
        <v>4</v>
      </c>
      <c r="AE7" s="52" t="s">
        <v>4</v>
      </c>
      <c r="AF7" s="52" t="s">
        <v>4</v>
      </c>
      <c r="AG7" s="52" t="s">
        <v>4</v>
      </c>
      <c r="AH7" s="52" t="s">
        <v>4</v>
      </c>
      <c r="AI7" s="52" t="s">
        <v>4</v>
      </c>
      <c r="AJ7" s="52" t="s">
        <v>4</v>
      </c>
      <c r="AK7" s="52" t="s">
        <v>4</v>
      </c>
    </row>
    <row r="8" spans="1:37" s="29" customFormat="1" ht="18">
      <c r="A8" s="53" t="s">
        <v>18</v>
      </c>
      <c r="B8" s="28"/>
      <c r="C8" s="53" t="s">
        <v>19</v>
      </c>
      <c r="D8" s="28"/>
      <c r="E8" s="53" t="s">
        <v>20</v>
      </c>
      <c r="F8" s="28"/>
      <c r="G8" s="53" t="s">
        <v>21</v>
      </c>
      <c r="H8" s="28"/>
      <c r="I8" s="53" t="s">
        <v>22</v>
      </c>
      <c r="J8" s="28"/>
      <c r="K8" s="53" t="s">
        <v>23</v>
      </c>
      <c r="L8" s="28"/>
      <c r="M8" s="53" t="s">
        <v>16</v>
      </c>
      <c r="O8" s="53" t="s">
        <v>5</v>
      </c>
      <c r="P8" s="28"/>
      <c r="Q8" s="53" t="s">
        <v>6</v>
      </c>
      <c r="R8" s="28"/>
      <c r="S8" s="53" t="s">
        <v>7</v>
      </c>
      <c r="U8" s="55" t="s">
        <v>8</v>
      </c>
      <c r="V8" s="55" t="s">
        <v>8</v>
      </c>
      <c r="W8" s="55" t="s">
        <v>8</v>
      </c>
      <c r="Y8" s="55" t="s">
        <v>9</v>
      </c>
      <c r="Z8" s="55" t="s">
        <v>9</v>
      </c>
      <c r="AA8" s="55" t="s">
        <v>9</v>
      </c>
      <c r="AC8" s="53" t="s">
        <v>5</v>
      </c>
      <c r="AD8" s="28"/>
      <c r="AE8" s="53" t="s">
        <v>24</v>
      </c>
      <c r="AF8" s="28"/>
      <c r="AG8" s="53" t="s">
        <v>6</v>
      </c>
      <c r="AH8" s="28"/>
      <c r="AI8" s="53" t="s">
        <v>7</v>
      </c>
      <c r="AJ8" s="28"/>
      <c r="AK8" s="53" t="s">
        <v>11</v>
      </c>
    </row>
    <row r="9" spans="1:37" s="29" customFormat="1" thickBot="1">
      <c r="A9" s="54" t="s">
        <v>18</v>
      </c>
      <c r="B9" s="30"/>
      <c r="C9" s="54" t="s">
        <v>19</v>
      </c>
      <c r="D9" s="30"/>
      <c r="E9" s="54" t="s">
        <v>20</v>
      </c>
      <c r="F9" s="30"/>
      <c r="G9" s="54" t="s">
        <v>21</v>
      </c>
      <c r="H9" s="30"/>
      <c r="I9" s="54" t="s">
        <v>22</v>
      </c>
      <c r="J9" s="30"/>
      <c r="K9" s="54" t="s">
        <v>23</v>
      </c>
      <c r="L9" s="30"/>
      <c r="M9" s="54" t="s">
        <v>16</v>
      </c>
      <c r="O9" s="54" t="s">
        <v>5</v>
      </c>
      <c r="P9" s="30"/>
      <c r="Q9" s="54" t="s">
        <v>6</v>
      </c>
      <c r="R9" s="30"/>
      <c r="S9" s="54" t="s">
        <v>7</v>
      </c>
      <c r="U9" s="54" t="s">
        <v>5</v>
      </c>
      <c r="V9" s="30"/>
      <c r="W9" s="54" t="s">
        <v>6</v>
      </c>
      <c r="Y9" s="54" t="s">
        <v>5</v>
      </c>
      <c r="Z9" s="30"/>
      <c r="AA9" s="54" t="s">
        <v>12</v>
      </c>
      <c r="AC9" s="54" t="s">
        <v>5</v>
      </c>
      <c r="AD9" s="30"/>
      <c r="AE9" s="54" t="s">
        <v>24</v>
      </c>
      <c r="AF9" s="30"/>
      <c r="AG9" s="54" t="s">
        <v>6</v>
      </c>
      <c r="AH9" s="30"/>
      <c r="AI9" s="54" t="s">
        <v>7</v>
      </c>
      <c r="AJ9" s="30"/>
      <c r="AK9" s="54" t="s">
        <v>11</v>
      </c>
    </row>
    <row r="10" spans="1:37" ht="21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21">
      <c r="A15" s="27"/>
      <c r="K15" s="4"/>
      <c r="M15" s="4"/>
      <c r="O15" s="4"/>
      <c r="Q15" s="4"/>
      <c r="S15" s="4"/>
      <c r="U15" s="4"/>
      <c r="W15" s="4"/>
      <c r="Y15" s="4"/>
      <c r="AA15" s="4"/>
      <c r="AC15" s="4"/>
      <c r="AE15" s="4"/>
      <c r="AG15" s="4"/>
      <c r="AI15" s="4"/>
      <c r="AK15" s="6"/>
    </row>
    <row r="16" spans="1:37" ht="19.5" thickBot="1">
      <c r="A16" s="2" t="s">
        <v>71</v>
      </c>
      <c r="K16" s="4"/>
      <c r="M16" s="4"/>
      <c r="O16" s="7">
        <f>SUM(O10:O15)</f>
        <v>0</v>
      </c>
      <c r="Q16" s="7">
        <f>SUM(Q10:Q15)</f>
        <v>0</v>
      </c>
      <c r="S16" s="7">
        <f>SUM(S10:S15)</f>
        <v>0</v>
      </c>
      <c r="U16" s="7">
        <f>SUM(U10:U15)</f>
        <v>0</v>
      </c>
      <c r="W16" s="7">
        <f>SUM(W10:W15)</f>
        <v>0</v>
      </c>
      <c r="Y16" s="7">
        <f>SUM(Y10:Y15)</f>
        <v>0</v>
      </c>
      <c r="AA16" s="7">
        <f>SUM(AA10:AA15)</f>
        <v>0</v>
      </c>
      <c r="AC16" s="7">
        <f>SUM(AC10:AC15)</f>
        <v>0</v>
      </c>
      <c r="AE16" s="20" t="s">
        <v>83</v>
      </c>
      <c r="AG16" s="7">
        <f>SUM(AG10:AG15)</f>
        <v>0</v>
      </c>
      <c r="AI16" s="7">
        <f>SUM(AI10:AI15)</f>
        <v>0</v>
      </c>
      <c r="AK16" s="8">
        <f>SUM(AK10:AK15)</f>
        <v>0</v>
      </c>
    </row>
    <row r="17" ht="19.5" thickTop="1"/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C9" sqref="C9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45" t="str">
        <f>سهام!A2</f>
        <v>صندوق سرمایه‌گذاری مشترک گنجینه ارمغان الماس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30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30">
      <c r="A4" s="45" t="str">
        <f>سهام!A4</f>
        <v>برای ماه منتهی به 1399/03/31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s="14" customFormat="1" ht="25.5" customHeight="1">
      <c r="A5" s="56" t="s">
        <v>88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s="14" customFormat="1" ht="20.25">
      <c r="A6" s="56" t="s">
        <v>89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8" spans="1:13" ht="30.75" thickBot="1">
      <c r="A8" s="49" t="s">
        <v>1</v>
      </c>
      <c r="C8" s="52" t="str">
        <f>سهام!Q8</f>
        <v>1399/03/31</v>
      </c>
      <c r="D8" s="52" t="s">
        <v>4</v>
      </c>
      <c r="E8" s="52" t="s">
        <v>4</v>
      </c>
      <c r="F8" s="52" t="s">
        <v>4</v>
      </c>
      <c r="G8" s="52" t="s">
        <v>4</v>
      </c>
      <c r="H8" s="52" t="s">
        <v>4</v>
      </c>
      <c r="I8" s="52" t="s">
        <v>4</v>
      </c>
      <c r="J8" s="52" t="s">
        <v>4</v>
      </c>
      <c r="K8" s="52" t="s">
        <v>4</v>
      </c>
      <c r="L8" s="52" t="s">
        <v>4</v>
      </c>
      <c r="M8" s="52" t="s">
        <v>4</v>
      </c>
    </row>
    <row r="9" spans="1:13" ht="30.75" thickBot="1">
      <c r="A9" s="52" t="s">
        <v>1</v>
      </c>
      <c r="C9" s="51" t="s">
        <v>5</v>
      </c>
      <c r="D9" s="12"/>
      <c r="E9" s="51" t="s">
        <v>25</v>
      </c>
      <c r="F9" s="12"/>
      <c r="G9" s="51" t="s">
        <v>26</v>
      </c>
      <c r="H9" s="12"/>
      <c r="I9" s="51" t="s">
        <v>27</v>
      </c>
      <c r="J9" s="12"/>
      <c r="K9" s="51" t="s">
        <v>28</v>
      </c>
      <c r="L9" s="12"/>
      <c r="M9" s="51" t="s">
        <v>29</v>
      </c>
    </row>
    <row r="10" spans="1:13" ht="21">
      <c r="A10" s="3"/>
      <c r="E10" s="4"/>
      <c r="G10" s="4"/>
      <c r="I10" s="6"/>
      <c r="K10" s="4"/>
    </row>
    <row r="11" spans="1:13" ht="19.5" thickBot="1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K8" sqref="K8:K9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45" t="str">
        <f>سهام!A2</f>
        <v>صندوق سرمایه‌گذاری مشترک گنجینه ارمغان الماس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pans="1:31" ht="30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</row>
    <row r="4" spans="1:31" ht="30">
      <c r="A4" s="45" t="str">
        <f>سهام!A4</f>
        <v>برای ماه منتهی به 1399/03/31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1" s="14" customFormat="1" ht="25.5">
      <c r="A5" s="50" t="s">
        <v>90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7" spans="1:31" ht="30.75" thickBot="1">
      <c r="A7" s="52" t="s">
        <v>30</v>
      </c>
      <c r="B7" s="52" t="s">
        <v>30</v>
      </c>
      <c r="C7" s="52" t="s">
        <v>30</v>
      </c>
      <c r="D7" s="52" t="s">
        <v>30</v>
      </c>
      <c r="E7" s="52" t="s">
        <v>30</v>
      </c>
      <c r="F7" s="52" t="s">
        <v>30</v>
      </c>
      <c r="G7" s="52" t="s">
        <v>30</v>
      </c>
      <c r="H7" s="52" t="s">
        <v>30</v>
      </c>
      <c r="I7" s="52" t="s">
        <v>30</v>
      </c>
      <c r="K7" s="52" t="str">
        <f>سهام!C8</f>
        <v>1399/02/31</v>
      </c>
      <c r="L7" s="52" t="s">
        <v>2</v>
      </c>
      <c r="M7" s="52" t="s">
        <v>2</v>
      </c>
      <c r="N7" s="52" t="s">
        <v>2</v>
      </c>
      <c r="O7" s="52" t="s">
        <v>2</v>
      </c>
      <c r="Q7" s="52" t="s">
        <v>3</v>
      </c>
      <c r="R7" s="52" t="s">
        <v>3</v>
      </c>
      <c r="S7" s="52" t="s">
        <v>3</v>
      </c>
      <c r="T7" s="52" t="s">
        <v>3</v>
      </c>
      <c r="U7" s="52" t="s">
        <v>3</v>
      </c>
      <c r="V7" s="52" t="s">
        <v>3</v>
      </c>
      <c r="W7" s="52" t="s">
        <v>3</v>
      </c>
      <c r="Y7" s="52" t="str">
        <f>سهام!Q8</f>
        <v>1399/03/31</v>
      </c>
      <c r="Z7" s="52" t="s">
        <v>4</v>
      </c>
      <c r="AA7" s="52" t="s">
        <v>4</v>
      </c>
      <c r="AB7" s="52" t="s">
        <v>4</v>
      </c>
      <c r="AC7" s="52" t="s">
        <v>4</v>
      </c>
      <c r="AD7" s="52" t="s">
        <v>4</v>
      </c>
      <c r="AE7" s="52" t="s">
        <v>4</v>
      </c>
    </row>
    <row r="8" spans="1:31" ht="30">
      <c r="A8" s="57" t="s">
        <v>31</v>
      </c>
      <c r="B8" s="10"/>
      <c r="C8" s="57" t="s">
        <v>22</v>
      </c>
      <c r="D8" s="10"/>
      <c r="E8" s="57" t="s">
        <v>23</v>
      </c>
      <c r="F8" s="10"/>
      <c r="G8" s="57" t="s">
        <v>32</v>
      </c>
      <c r="H8" s="10"/>
      <c r="I8" s="57" t="s">
        <v>20</v>
      </c>
      <c r="K8" s="57" t="s">
        <v>5</v>
      </c>
      <c r="L8" s="10"/>
      <c r="M8" s="57" t="s">
        <v>6</v>
      </c>
      <c r="N8" s="10"/>
      <c r="O8" s="57" t="s">
        <v>7</v>
      </c>
      <c r="Q8" s="57" t="s">
        <v>8</v>
      </c>
      <c r="R8" s="57" t="s">
        <v>8</v>
      </c>
      <c r="S8" s="57" t="s">
        <v>8</v>
      </c>
      <c r="T8" s="10"/>
      <c r="U8" s="57" t="s">
        <v>9</v>
      </c>
      <c r="V8" s="57" t="s">
        <v>9</v>
      </c>
      <c r="W8" s="57" t="s">
        <v>9</v>
      </c>
      <c r="Y8" s="57" t="s">
        <v>5</v>
      </c>
      <c r="Z8" s="10"/>
      <c r="AA8" s="57" t="s">
        <v>6</v>
      </c>
      <c r="AB8" s="10"/>
      <c r="AC8" s="57" t="s">
        <v>7</v>
      </c>
      <c r="AD8" s="10"/>
      <c r="AE8" s="57" t="s">
        <v>33</v>
      </c>
    </row>
    <row r="9" spans="1:31" ht="30.75" thickBot="1">
      <c r="A9" s="52" t="s">
        <v>31</v>
      </c>
      <c r="B9" s="11"/>
      <c r="C9" s="52" t="s">
        <v>22</v>
      </c>
      <c r="D9" s="11"/>
      <c r="E9" s="52" t="s">
        <v>23</v>
      </c>
      <c r="F9" s="11"/>
      <c r="G9" s="52" t="s">
        <v>32</v>
      </c>
      <c r="H9" s="11"/>
      <c r="I9" s="52" t="s">
        <v>20</v>
      </c>
      <c r="K9" s="52" t="s">
        <v>5</v>
      </c>
      <c r="L9" s="11"/>
      <c r="M9" s="52" t="s">
        <v>6</v>
      </c>
      <c r="N9" s="11"/>
      <c r="O9" s="52" t="s">
        <v>7</v>
      </c>
      <c r="Q9" s="52" t="s">
        <v>5</v>
      </c>
      <c r="R9" s="11"/>
      <c r="S9" s="52" t="s">
        <v>6</v>
      </c>
      <c r="T9" s="11"/>
      <c r="U9" s="52" t="s">
        <v>5</v>
      </c>
      <c r="V9" s="11"/>
      <c r="W9" s="52" t="s">
        <v>12</v>
      </c>
      <c r="Y9" s="52" t="s">
        <v>5</v>
      </c>
      <c r="Z9" s="11"/>
      <c r="AA9" s="52" t="s">
        <v>6</v>
      </c>
      <c r="AB9" s="11"/>
      <c r="AC9" s="52" t="s">
        <v>7</v>
      </c>
      <c r="AD9" s="11"/>
      <c r="AE9" s="52" t="s">
        <v>33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8"/>
  <sheetViews>
    <sheetView rightToLeft="1" view="pageBreakPreview" zoomScale="70" zoomScaleNormal="100" zoomScaleSheetLayoutView="70" workbookViewId="0">
      <selection activeCell="K8" sqref="K8"/>
    </sheetView>
  </sheetViews>
  <sheetFormatPr defaultRowHeight="18.7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45" t="str">
        <f>سهام!A2</f>
        <v>صندوق سرمایه‌گذاری مشترک گنجینه ارمغان الماس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21" ht="30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21" ht="30">
      <c r="A4" s="45" t="str">
        <f>سهام!A4</f>
        <v>برای ماه منتهی به 1399/03/31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21" s="14" customFormat="1" ht="25.5">
      <c r="A5" s="50" t="s">
        <v>91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7" spans="1:21" ht="30.75" thickBot="1">
      <c r="A7" s="49" t="s">
        <v>34</v>
      </c>
      <c r="C7" s="52" t="s">
        <v>35</v>
      </c>
      <c r="D7" s="52" t="s">
        <v>35</v>
      </c>
      <c r="E7" s="52" t="s">
        <v>35</v>
      </c>
      <c r="F7" s="52" t="s">
        <v>35</v>
      </c>
      <c r="G7" s="52" t="s">
        <v>35</v>
      </c>
      <c r="H7" s="52" t="s">
        <v>35</v>
      </c>
      <c r="I7" s="52" t="s">
        <v>35</v>
      </c>
      <c r="K7" s="52" t="str">
        <f>سهام!C8</f>
        <v>1399/02/31</v>
      </c>
      <c r="M7" s="52" t="s">
        <v>3</v>
      </c>
      <c r="N7" s="52" t="s">
        <v>3</v>
      </c>
      <c r="O7" s="52" t="s">
        <v>3</v>
      </c>
      <c r="Q7" s="52" t="str">
        <f>سهام!Q8</f>
        <v>1399/03/31</v>
      </c>
      <c r="R7" s="52" t="s">
        <v>4</v>
      </c>
      <c r="S7" s="52" t="s">
        <v>4</v>
      </c>
    </row>
    <row r="8" spans="1:21" ht="30.75" thickBot="1">
      <c r="A8" s="52" t="s">
        <v>34</v>
      </c>
      <c r="C8" s="51" t="s">
        <v>36</v>
      </c>
      <c r="D8" s="12"/>
      <c r="E8" s="51" t="s">
        <v>37</v>
      </c>
      <c r="F8" s="12"/>
      <c r="G8" s="51" t="s">
        <v>38</v>
      </c>
      <c r="H8" s="12"/>
      <c r="I8" s="51" t="s">
        <v>23</v>
      </c>
      <c r="K8" s="51" t="s">
        <v>39</v>
      </c>
      <c r="M8" s="51" t="s">
        <v>40</v>
      </c>
      <c r="N8" s="12"/>
      <c r="O8" s="51" t="s">
        <v>41</v>
      </c>
      <c r="Q8" s="51" t="s">
        <v>39</v>
      </c>
      <c r="R8" s="12"/>
      <c r="S8" s="51" t="s">
        <v>33</v>
      </c>
    </row>
    <row r="9" spans="1:21" ht="21">
      <c r="A9" s="3" t="s">
        <v>45</v>
      </c>
      <c r="C9" s="4" t="s">
        <v>100</v>
      </c>
      <c r="E9" s="4" t="s">
        <v>42</v>
      </c>
      <c r="G9" s="4" t="s">
        <v>102</v>
      </c>
      <c r="I9" s="4">
        <v>0</v>
      </c>
      <c r="K9" s="4">
        <v>85295774</v>
      </c>
      <c r="M9" s="4">
        <v>579544</v>
      </c>
      <c r="O9" s="4">
        <v>0</v>
      </c>
      <c r="Q9" s="4">
        <v>85875318</v>
      </c>
      <c r="S9" s="4" t="s">
        <v>111</v>
      </c>
    </row>
    <row r="10" spans="1:21" ht="21">
      <c r="A10" s="3" t="s">
        <v>44</v>
      </c>
      <c r="C10" s="4" t="s">
        <v>101</v>
      </c>
      <c r="E10" s="4" t="s">
        <v>42</v>
      </c>
      <c r="G10" s="4" t="s">
        <v>103</v>
      </c>
      <c r="I10" s="4">
        <v>0</v>
      </c>
      <c r="K10" s="4">
        <v>21097068460</v>
      </c>
      <c r="M10" s="4">
        <v>19109094879</v>
      </c>
      <c r="O10" s="4">
        <v>31491114470</v>
      </c>
      <c r="Q10" s="4">
        <v>8715048869</v>
      </c>
      <c r="S10" s="4" t="s">
        <v>201</v>
      </c>
    </row>
    <row r="11" spans="1:21" ht="21">
      <c r="A11" s="3" t="s">
        <v>109</v>
      </c>
      <c r="C11" s="4" t="s">
        <v>202</v>
      </c>
      <c r="E11" s="4" t="s">
        <v>42</v>
      </c>
      <c r="G11" s="4" t="s">
        <v>110</v>
      </c>
      <c r="I11" s="4">
        <v>0</v>
      </c>
      <c r="K11" s="4">
        <v>625613310</v>
      </c>
      <c r="M11" s="4">
        <v>77206342</v>
      </c>
      <c r="O11" s="4">
        <v>516511521</v>
      </c>
      <c r="Q11" s="4">
        <v>186308131</v>
      </c>
      <c r="S11" s="4" t="s">
        <v>203</v>
      </c>
    </row>
    <row r="12" spans="1:21" ht="21">
      <c r="A12" s="3" t="s">
        <v>116</v>
      </c>
      <c r="C12" s="4" t="s">
        <v>204</v>
      </c>
      <c r="E12" s="4" t="s">
        <v>43</v>
      </c>
      <c r="G12" s="4" t="s">
        <v>117</v>
      </c>
      <c r="I12" s="4">
        <v>0</v>
      </c>
      <c r="K12" s="4">
        <v>20000000</v>
      </c>
      <c r="M12" s="4">
        <v>30187302583</v>
      </c>
      <c r="O12" s="4">
        <v>30187302583</v>
      </c>
      <c r="Q12" s="4">
        <v>20000000</v>
      </c>
      <c r="S12" s="4" t="s">
        <v>106</v>
      </c>
    </row>
    <row r="13" spans="1:21" ht="21">
      <c r="A13" s="3"/>
      <c r="C13" s="4"/>
      <c r="E13" s="4"/>
      <c r="G13" s="4"/>
      <c r="I13" s="4"/>
      <c r="K13" s="4"/>
      <c r="M13" s="4"/>
      <c r="O13" s="4"/>
      <c r="Q13" s="4"/>
      <c r="S13" s="4"/>
    </row>
    <row r="14" spans="1:21" ht="21">
      <c r="A14" s="3"/>
      <c r="C14" s="4"/>
      <c r="E14" s="4"/>
      <c r="G14" s="4"/>
      <c r="I14" s="4"/>
      <c r="K14" s="4"/>
      <c r="M14" s="4"/>
      <c r="O14" s="4"/>
      <c r="Q14" s="4"/>
      <c r="S14" s="4"/>
    </row>
    <row r="15" spans="1:21" ht="21">
      <c r="A15" s="3"/>
      <c r="C15" s="4"/>
      <c r="E15" s="4"/>
      <c r="G15" s="4"/>
      <c r="I15" s="4"/>
      <c r="K15" s="4"/>
      <c r="M15" s="4"/>
      <c r="O15" s="4"/>
      <c r="Q15" s="4"/>
      <c r="S15" s="4"/>
    </row>
    <row r="16" spans="1:21" ht="21">
      <c r="A16" s="3"/>
      <c r="C16" s="4"/>
      <c r="E16" s="4"/>
      <c r="G16" s="4"/>
      <c r="I16" s="4"/>
      <c r="K16" s="4"/>
      <c r="M16" s="4"/>
      <c r="O16" s="4"/>
      <c r="Q16" s="4"/>
      <c r="S16" s="4"/>
    </row>
    <row r="17" spans="1:19" ht="21">
      <c r="A17" s="3"/>
      <c r="C17" s="4"/>
      <c r="E17" s="4"/>
      <c r="G17" s="4"/>
      <c r="I17" s="4"/>
      <c r="K17" s="4"/>
      <c r="M17" s="4"/>
      <c r="O17" s="4"/>
      <c r="Q17" s="4"/>
      <c r="S17" s="4"/>
    </row>
    <row r="18" spans="1:19" ht="21">
      <c r="A18" s="3" t="s">
        <v>71</v>
      </c>
      <c r="C18" s="4"/>
      <c r="E18" s="4"/>
      <c r="G18" s="4"/>
      <c r="I18" s="4"/>
      <c r="K18" s="4">
        <f>SUM(K9:K17)</f>
        <v>21827977544</v>
      </c>
      <c r="M18" s="4">
        <f>SUM(M9:M17)</f>
        <v>49374183348</v>
      </c>
      <c r="O18" s="4">
        <f>SUM(O9:O17)</f>
        <v>62194928574</v>
      </c>
      <c r="Q18" s="4">
        <f>SUM(Q9:Q17)</f>
        <v>9007232318</v>
      </c>
      <c r="S18" s="4">
        <f>SUM(S9:S17)</f>
        <v>0</v>
      </c>
    </row>
  </sheetData>
  <mergeCells count="18">
    <mergeCell ref="E8"/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0"/>
  <sheetViews>
    <sheetView rightToLeft="1" view="pageBreakPreview" zoomScale="85" zoomScaleNormal="100" zoomScaleSheetLayoutView="85" workbookViewId="0">
      <selection activeCell="S20" sqref="S20"/>
    </sheetView>
  </sheetViews>
  <sheetFormatPr defaultRowHeight="18.7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45" t="str">
        <f>سهام!A2</f>
        <v>صندوق سرمایه‌گذاری مشترک گنجینه ارمغان الماس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30">
      <c r="A3" s="45" t="s">
        <v>46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30">
      <c r="A4" s="45" t="str">
        <f>سهام!A4</f>
        <v>برای ماه منتهی به 1399/03/31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19" customFormat="1" ht="25.5">
      <c r="A5" s="50" t="s">
        <v>92</v>
      </c>
      <c r="B5" s="50"/>
      <c r="C5" s="50"/>
      <c r="D5" s="50"/>
      <c r="E5" s="50"/>
      <c r="F5" s="50"/>
      <c r="G5" s="50"/>
      <c r="H5" s="50"/>
      <c r="I5" s="24"/>
      <c r="K5" s="22"/>
      <c r="M5" s="22"/>
      <c r="O5" s="22"/>
    </row>
    <row r="7" spans="1:19" ht="30.75" thickBot="1">
      <c r="A7" s="52" t="s">
        <v>47</v>
      </c>
      <c r="B7" s="52" t="s">
        <v>47</v>
      </c>
      <c r="C7" s="52" t="s">
        <v>47</v>
      </c>
      <c r="D7" s="52" t="s">
        <v>47</v>
      </c>
      <c r="E7" s="52" t="s">
        <v>47</v>
      </c>
      <c r="F7" s="52" t="s">
        <v>47</v>
      </c>
      <c r="G7" s="52" t="s">
        <v>47</v>
      </c>
      <c r="I7" s="52" t="s">
        <v>48</v>
      </c>
      <c r="J7" s="52" t="s">
        <v>48</v>
      </c>
      <c r="K7" s="52" t="s">
        <v>48</v>
      </c>
      <c r="L7" s="52" t="s">
        <v>48</v>
      </c>
      <c r="M7" s="52" t="s">
        <v>48</v>
      </c>
      <c r="O7" s="52" t="s">
        <v>49</v>
      </c>
      <c r="P7" s="52" t="s">
        <v>49</v>
      </c>
      <c r="Q7" s="52" t="s">
        <v>49</v>
      </c>
      <c r="R7" s="52" t="s">
        <v>49</v>
      </c>
      <c r="S7" s="52" t="s">
        <v>49</v>
      </c>
    </row>
    <row r="8" spans="1:19" ht="30.75" thickBot="1">
      <c r="A8" s="51" t="s">
        <v>50</v>
      </c>
      <c r="B8" s="12"/>
      <c r="C8" s="51" t="s">
        <v>51</v>
      </c>
      <c r="D8" s="12"/>
      <c r="E8" s="51" t="s">
        <v>22</v>
      </c>
      <c r="F8" s="12"/>
      <c r="G8" s="51" t="s">
        <v>23</v>
      </c>
      <c r="I8" s="58" t="s">
        <v>52</v>
      </c>
      <c r="J8" s="12"/>
      <c r="K8" s="58" t="s">
        <v>53</v>
      </c>
      <c r="L8" s="12"/>
      <c r="M8" s="58" t="s">
        <v>54</v>
      </c>
      <c r="O8" s="58" t="s">
        <v>52</v>
      </c>
      <c r="P8" s="12"/>
      <c r="Q8" s="51" t="s">
        <v>53</v>
      </c>
      <c r="R8" s="12"/>
      <c r="S8" s="51" t="s">
        <v>54</v>
      </c>
    </row>
    <row r="9" spans="1:19" ht="21">
      <c r="A9" s="3" t="s">
        <v>45</v>
      </c>
      <c r="C9" s="4">
        <v>1</v>
      </c>
      <c r="E9" s="4" t="s">
        <v>55</v>
      </c>
      <c r="G9" s="4">
        <v>0</v>
      </c>
      <c r="I9" s="4">
        <v>579544</v>
      </c>
      <c r="K9" s="4">
        <v>0</v>
      </c>
      <c r="M9" s="4">
        <v>579544</v>
      </c>
      <c r="O9" s="4">
        <v>1825749</v>
      </c>
      <c r="Q9" s="4">
        <v>0</v>
      </c>
      <c r="S9" s="4">
        <v>1825749</v>
      </c>
    </row>
    <row r="10" spans="1:19" ht="21">
      <c r="A10" s="3" t="s">
        <v>44</v>
      </c>
      <c r="C10" s="4">
        <v>27</v>
      </c>
      <c r="E10" s="4" t="s">
        <v>55</v>
      </c>
      <c r="G10" s="4">
        <v>0</v>
      </c>
      <c r="I10" s="4">
        <v>584060</v>
      </c>
      <c r="K10" s="4">
        <v>0</v>
      </c>
      <c r="M10" s="4">
        <v>584060</v>
      </c>
      <c r="O10" s="4">
        <v>40308486</v>
      </c>
      <c r="Q10" s="4">
        <v>0</v>
      </c>
      <c r="S10" s="4">
        <v>40308486</v>
      </c>
    </row>
    <row r="11" spans="1:19" ht="21">
      <c r="A11" s="3" t="s">
        <v>109</v>
      </c>
      <c r="C11" s="4">
        <v>17</v>
      </c>
      <c r="E11" s="4" t="s">
        <v>55</v>
      </c>
      <c r="G11" s="4">
        <v>0</v>
      </c>
      <c r="I11" s="4">
        <v>2206342</v>
      </c>
      <c r="K11" s="4">
        <v>0</v>
      </c>
      <c r="M11" s="4">
        <v>2206342</v>
      </c>
      <c r="O11" s="4">
        <v>4764077</v>
      </c>
      <c r="Q11" s="4">
        <v>0</v>
      </c>
      <c r="S11" s="4">
        <v>4764077</v>
      </c>
    </row>
    <row r="12" spans="1:19" ht="21">
      <c r="A12" s="3"/>
      <c r="C12" s="4"/>
      <c r="E12" s="4"/>
      <c r="G12" s="4"/>
      <c r="I12" s="4"/>
      <c r="K12" s="4"/>
      <c r="M12" s="4"/>
      <c r="O12" s="4"/>
      <c r="Q12" s="4"/>
      <c r="S12" s="4"/>
    </row>
    <row r="13" spans="1:19" ht="21">
      <c r="A13" s="3"/>
      <c r="C13" s="4"/>
      <c r="E13" s="4"/>
      <c r="G13" s="4"/>
      <c r="I13" s="4"/>
      <c r="K13" s="4"/>
      <c r="M13" s="4"/>
      <c r="O13" s="4"/>
      <c r="Q13" s="4"/>
      <c r="S13" s="4"/>
    </row>
    <row r="14" spans="1:19" ht="21">
      <c r="A14" s="3"/>
      <c r="C14" s="4"/>
      <c r="E14" s="4"/>
      <c r="G14" s="4"/>
      <c r="I14" s="4"/>
      <c r="K14" s="4"/>
      <c r="M14" s="4"/>
      <c r="O14" s="4"/>
      <c r="Q14" s="4"/>
      <c r="S14" s="4"/>
    </row>
    <row r="15" spans="1:19" ht="21">
      <c r="A15" s="3"/>
      <c r="C15" s="4"/>
      <c r="E15" s="4"/>
      <c r="G15" s="4"/>
      <c r="I15" s="4"/>
      <c r="K15" s="4"/>
      <c r="M15" s="4"/>
      <c r="O15" s="4"/>
      <c r="Q15" s="4"/>
      <c r="S15" s="4"/>
    </row>
    <row r="16" spans="1:19" ht="21">
      <c r="A16" s="3"/>
      <c r="C16" s="4"/>
      <c r="E16" s="4"/>
      <c r="G16" s="4"/>
      <c r="I16" s="4"/>
      <c r="K16" s="4"/>
      <c r="M16" s="4"/>
      <c r="O16" s="4"/>
      <c r="Q16" s="4"/>
      <c r="S16" s="4"/>
    </row>
    <row r="17" spans="1:19" ht="21">
      <c r="A17" s="3"/>
      <c r="C17" s="4"/>
      <c r="E17" s="4"/>
      <c r="G17" s="4"/>
      <c r="I17" s="4"/>
      <c r="K17" s="4"/>
      <c r="M17" s="4"/>
      <c r="O17" s="4"/>
      <c r="Q17" s="4"/>
      <c r="S17" s="4"/>
    </row>
    <row r="18" spans="1:19">
      <c r="A18" s="34"/>
      <c r="B18" s="32"/>
      <c r="C18" s="35"/>
      <c r="D18" s="32"/>
      <c r="E18" s="33"/>
      <c r="F18" s="32"/>
      <c r="G18" s="33"/>
      <c r="H18" s="32"/>
      <c r="I18" s="35"/>
      <c r="J18" s="32"/>
      <c r="K18" s="35"/>
      <c r="L18" s="32"/>
      <c r="M18" s="35"/>
      <c r="N18" s="32"/>
      <c r="O18" s="35"/>
      <c r="P18" s="32"/>
      <c r="Q18" s="35"/>
      <c r="R18" s="32"/>
      <c r="S18" s="35"/>
    </row>
    <row r="19" spans="1:19" ht="19.5" thickBot="1">
      <c r="A19" s="2" t="s">
        <v>71</v>
      </c>
      <c r="I19" s="23">
        <f>SUM(I9:I18)</f>
        <v>3369946</v>
      </c>
      <c r="K19" s="23">
        <f>SUM(K9:K18)</f>
        <v>0</v>
      </c>
      <c r="M19" s="23">
        <f>SUM(M9:M18)</f>
        <v>3369946</v>
      </c>
      <c r="O19" s="23">
        <f>SUM(O9:O18)</f>
        <v>46898312</v>
      </c>
      <c r="Q19" s="7">
        <f>SUM(Q9:Q18)</f>
        <v>0</v>
      </c>
      <c r="S19" s="7">
        <f>SUM(S9:S18)</f>
        <v>46898312</v>
      </c>
    </row>
    <row r="20" spans="1:19" ht="19.5" thickTop="1"/>
  </sheetData>
  <sortState ref="A9:S35">
    <sortCondition descending="1" ref="S9:S35"/>
  </sortState>
  <mergeCells count="17"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0"/>
  <sheetViews>
    <sheetView rightToLeft="1" view="pageBreakPreview" zoomScale="70" zoomScaleNormal="100" zoomScaleSheetLayoutView="70" workbookViewId="0">
      <selection activeCell="S20" sqref="S20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45" t="str">
        <f>سهام!A2</f>
        <v>صندوق سرمایه‌گذاری مشترک گنجینه ارمغان الماس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22" ht="30">
      <c r="A3" s="45" t="s">
        <v>46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22" ht="30">
      <c r="A4" s="45" t="str">
        <f>سهام!A4</f>
        <v>برای ماه منتهی به 1399/03/31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22" s="17" customFormat="1" ht="25.5">
      <c r="A5" s="50" t="s">
        <v>66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7" spans="1:22" ht="30.75" thickBot="1">
      <c r="A7" s="49" t="s">
        <v>1</v>
      </c>
      <c r="C7" s="52" t="s">
        <v>56</v>
      </c>
      <c r="D7" s="52" t="s">
        <v>56</v>
      </c>
      <c r="E7" s="52" t="s">
        <v>56</v>
      </c>
      <c r="F7" s="52" t="s">
        <v>56</v>
      </c>
      <c r="G7" s="52" t="s">
        <v>56</v>
      </c>
      <c r="I7" s="52" t="s">
        <v>48</v>
      </c>
      <c r="J7" s="52" t="s">
        <v>48</v>
      </c>
      <c r="K7" s="52" t="s">
        <v>48</v>
      </c>
      <c r="L7" s="52" t="s">
        <v>48</v>
      </c>
      <c r="M7" s="52" t="s">
        <v>48</v>
      </c>
      <c r="O7" s="52" t="s">
        <v>49</v>
      </c>
      <c r="P7" s="52" t="s">
        <v>49</v>
      </c>
      <c r="Q7" s="52" t="s">
        <v>49</v>
      </c>
      <c r="R7" s="52" t="s">
        <v>49</v>
      </c>
      <c r="S7" s="52" t="s">
        <v>49</v>
      </c>
    </row>
    <row r="8" spans="1:22" ht="30.75" thickBot="1">
      <c r="A8" s="52" t="s">
        <v>1</v>
      </c>
      <c r="C8" s="51" t="s">
        <v>57</v>
      </c>
      <c r="D8" s="12"/>
      <c r="E8" s="51" t="s">
        <v>58</v>
      </c>
      <c r="F8" s="12"/>
      <c r="G8" s="51" t="s">
        <v>59</v>
      </c>
      <c r="I8" s="51" t="s">
        <v>60</v>
      </c>
      <c r="J8" s="12"/>
      <c r="K8" s="51" t="s">
        <v>53</v>
      </c>
      <c r="L8" s="12"/>
      <c r="M8" s="51" t="s">
        <v>61</v>
      </c>
      <c r="O8" s="51" t="s">
        <v>60</v>
      </c>
      <c r="P8" s="12"/>
      <c r="Q8" s="58" t="s">
        <v>53</v>
      </c>
      <c r="R8" s="12"/>
      <c r="S8" s="51" t="s">
        <v>61</v>
      </c>
    </row>
    <row r="9" spans="1:22" ht="21">
      <c r="A9" s="3" t="s">
        <v>156</v>
      </c>
      <c r="C9" s="4" t="s">
        <v>205</v>
      </c>
      <c r="E9" s="4">
        <v>550000</v>
      </c>
      <c r="G9" s="4">
        <v>1350</v>
      </c>
      <c r="I9" s="4">
        <v>742500000</v>
      </c>
      <c r="K9" s="4">
        <v>102186946</v>
      </c>
      <c r="M9" s="4">
        <v>640313054</v>
      </c>
      <c r="O9" s="4">
        <v>742500000</v>
      </c>
      <c r="Q9" s="4">
        <v>102186946</v>
      </c>
      <c r="S9" s="4">
        <v>640313054</v>
      </c>
    </row>
    <row r="10" spans="1:22" ht="21">
      <c r="A10" s="3" t="s">
        <v>115</v>
      </c>
      <c r="C10" s="4" t="s">
        <v>206</v>
      </c>
      <c r="E10" s="4">
        <v>1025000</v>
      </c>
      <c r="G10" s="4">
        <v>1565</v>
      </c>
      <c r="I10" s="4">
        <v>1604125000</v>
      </c>
      <c r="K10" s="4">
        <v>227274618</v>
      </c>
      <c r="M10" s="4">
        <v>1376850382</v>
      </c>
      <c r="O10" s="4">
        <v>1604125000</v>
      </c>
      <c r="Q10" s="4">
        <v>227274618</v>
      </c>
      <c r="S10" s="4">
        <v>1376850382</v>
      </c>
    </row>
    <row r="11" spans="1:22" ht="21">
      <c r="A11" s="3"/>
      <c r="C11" s="4"/>
      <c r="E11" s="4"/>
      <c r="G11" s="4"/>
      <c r="I11" s="4"/>
      <c r="K11" s="4"/>
      <c r="M11" s="4"/>
      <c r="O11" s="4"/>
      <c r="Q11" s="4"/>
      <c r="S11" s="4"/>
    </row>
    <row r="12" spans="1:22" ht="21">
      <c r="A12" s="3"/>
      <c r="C12" s="4"/>
      <c r="E12" s="4"/>
      <c r="G12" s="4"/>
      <c r="I12" s="4"/>
      <c r="K12" s="4"/>
      <c r="M12" s="4"/>
      <c r="O12" s="4"/>
      <c r="Q12" s="4"/>
      <c r="S12" s="4"/>
    </row>
    <row r="13" spans="1:22" ht="21">
      <c r="A13" s="3"/>
      <c r="C13" s="4"/>
      <c r="E13" s="4"/>
      <c r="G13" s="4"/>
      <c r="I13" s="4"/>
      <c r="K13" s="4"/>
      <c r="M13" s="4"/>
      <c r="O13" s="4"/>
      <c r="Q13" s="4"/>
      <c r="S13" s="4"/>
    </row>
    <row r="14" spans="1:22" ht="21">
      <c r="A14" s="3"/>
      <c r="C14" s="4"/>
      <c r="E14" s="4"/>
      <c r="G14" s="4"/>
      <c r="I14" s="4"/>
      <c r="K14" s="4"/>
      <c r="M14" s="4"/>
      <c r="O14" s="4"/>
      <c r="Q14" s="4"/>
      <c r="S14" s="4"/>
    </row>
    <row r="15" spans="1:22" ht="21">
      <c r="A15" s="3"/>
      <c r="C15" s="4"/>
      <c r="E15" s="4"/>
      <c r="G15" s="4"/>
      <c r="I15" s="4"/>
      <c r="K15" s="4"/>
      <c r="M15" s="4"/>
      <c r="O15" s="4"/>
      <c r="Q15" s="4"/>
      <c r="S15" s="4"/>
    </row>
    <row r="16" spans="1:22" ht="21">
      <c r="A16" s="3"/>
      <c r="C16" s="4"/>
      <c r="E16" s="4"/>
      <c r="G16" s="4"/>
      <c r="I16" s="4"/>
      <c r="K16" s="4"/>
      <c r="M16" s="4"/>
      <c r="O16" s="4"/>
      <c r="Q16" s="4"/>
      <c r="S16" s="4"/>
    </row>
    <row r="17" spans="1:19" ht="21">
      <c r="A17" s="3"/>
      <c r="C17" s="4"/>
      <c r="E17" s="4"/>
      <c r="G17" s="4"/>
      <c r="I17" s="4"/>
      <c r="K17" s="4"/>
      <c r="M17" s="4"/>
      <c r="O17" s="4"/>
      <c r="Q17" s="4"/>
      <c r="S17" s="4"/>
    </row>
    <row r="18" spans="1:19" ht="21">
      <c r="A18" s="3"/>
      <c r="C18" s="4"/>
      <c r="E18" s="4"/>
      <c r="G18" s="4"/>
      <c r="I18" s="4"/>
      <c r="K18" s="4"/>
      <c r="M18" s="4"/>
      <c r="O18" s="4"/>
      <c r="Q18" s="4"/>
      <c r="S18" s="4"/>
    </row>
    <row r="19" spans="1:19" ht="21.75" thickBot="1">
      <c r="A19" s="3" t="s">
        <v>71</v>
      </c>
      <c r="I19" s="7">
        <f>SUM(I9:I18)</f>
        <v>2346625000</v>
      </c>
      <c r="K19" s="7">
        <f>SUM(K9:K18)</f>
        <v>329461564</v>
      </c>
      <c r="M19" s="7">
        <f>SUM(M9:M18)</f>
        <v>2017163436</v>
      </c>
      <c r="O19" s="7">
        <f>SUM(O9:O18)</f>
        <v>2346625000</v>
      </c>
      <c r="Q19" s="23">
        <f>SUM(Q9:Q18)</f>
        <v>329461564</v>
      </c>
      <c r="S19" s="7">
        <f>SUM(S9:S18)</f>
        <v>2017163436</v>
      </c>
    </row>
    <row r="20" spans="1:19" ht="19.5" thickTop="1"/>
  </sheetData>
  <sortState ref="A9:S15">
    <sortCondition descending="1" ref="S9:S15"/>
  </sortState>
  <mergeCells count="17"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4"/>
  <sheetViews>
    <sheetView rightToLeft="1" view="pageBreakPreview" zoomScale="85" zoomScaleNormal="100" zoomScaleSheetLayoutView="85" workbookViewId="0">
      <selection activeCell="E64" sqref="E64"/>
    </sheetView>
  </sheetViews>
  <sheetFormatPr defaultRowHeight="18.7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7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6.14062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>
      <c r="A2" s="45" t="str">
        <f>سهام!A2</f>
        <v>صندوق سرمایه‌گذاری مشترک گنجینه ارمغان الماس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30">
      <c r="A3" s="45" t="s">
        <v>46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30">
      <c r="A4" s="45" t="str">
        <f>سهام!A4</f>
        <v>برای ماه منتهی به 1399/03/31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customFormat="1" ht="25.5">
      <c r="A5" s="50" t="s">
        <v>93</v>
      </c>
      <c r="B5" s="50"/>
      <c r="C5" s="50"/>
      <c r="D5" s="50"/>
      <c r="E5" s="50"/>
      <c r="F5" s="50"/>
      <c r="G5" s="50"/>
      <c r="H5" s="50"/>
      <c r="I5" s="22"/>
      <c r="Q5" s="22"/>
    </row>
    <row r="7" spans="1:17" s="29" customFormat="1" thickBot="1">
      <c r="A7" s="61" t="s">
        <v>1</v>
      </c>
      <c r="C7" s="54" t="s">
        <v>48</v>
      </c>
      <c r="D7" s="54" t="s">
        <v>48</v>
      </c>
      <c r="E7" s="54" t="s">
        <v>48</v>
      </c>
      <c r="F7" s="54" t="s">
        <v>48</v>
      </c>
      <c r="G7" s="54" t="s">
        <v>48</v>
      </c>
      <c r="H7" s="54" t="s">
        <v>48</v>
      </c>
      <c r="I7" s="54" t="s">
        <v>48</v>
      </c>
      <c r="K7" s="54" t="s">
        <v>49</v>
      </c>
      <c r="L7" s="54" t="s">
        <v>49</v>
      </c>
      <c r="M7" s="54" t="s">
        <v>49</v>
      </c>
      <c r="N7" s="54" t="s">
        <v>49</v>
      </c>
      <c r="O7" s="54" t="s">
        <v>49</v>
      </c>
      <c r="P7" s="54" t="s">
        <v>49</v>
      </c>
      <c r="Q7" s="54" t="s">
        <v>49</v>
      </c>
    </row>
    <row r="8" spans="1:17" s="29" customFormat="1" ht="54" customHeight="1" thickBot="1">
      <c r="A8" s="54" t="s">
        <v>1</v>
      </c>
      <c r="C8" s="59" t="s">
        <v>5</v>
      </c>
      <c r="D8" s="31"/>
      <c r="E8" s="59" t="s">
        <v>62</v>
      </c>
      <c r="F8" s="31"/>
      <c r="G8" s="59" t="s">
        <v>63</v>
      </c>
      <c r="H8" s="31"/>
      <c r="I8" s="60" t="s">
        <v>64</v>
      </c>
      <c r="K8" s="59" t="s">
        <v>5</v>
      </c>
      <c r="L8" s="31"/>
      <c r="M8" s="59" t="s">
        <v>62</v>
      </c>
      <c r="N8" s="31"/>
      <c r="O8" s="59" t="s">
        <v>63</v>
      </c>
      <c r="P8" s="31"/>
      <c r="Q8" s="60" t="s">
        <v>64</v>
      </c>
    </row>
    <row r="9" spans="1:17" ht="21">
      <c r="A9" s="3" t="s">
        <v>120</v>
      </c>
      <c r="C9" s="4">
        <v>10400000</v>
      </c>
      <c r="E9" s="4">
        <v>23869946100</v>
      </c>
      <c r="G9" s="4">
        <v>22623289676</v>
      </c>
      <c r="I9" s="4">
        <v>1246656424</v>
      </c>
      <c r="K9" s="4">
        <v>10400000</v>
      </c>
      <c r="M9" s="4">
        <v>23869946100</v>
      </c>
      <c r="O9" s="4">
        <v>22623289676</v>
      </c>
      <c r="Q9" s="4">
        <v>1246656424</v>
      </c>
    </row>
    <row r="10" spans="1:17" ht="21">
      <c r="A10" s="3" t="s">
        <v>161</v>
      </c>
      <c r="C10" s="4">
        <v>300000</v>
      </c>
      <c r="E10" s="4">
        <v>17973997875</v>
      </c>
      <c r="G10" s="4">
        <v>15098754367</v>
      </c>
      <c r="I10" s="4">
        <v>2875243508</v>
      </c>
      <c r="K10" s="4">
        <v>300000</v>
      </c>
      <c r="M10" s="4">
        <v>17973997875</v>
      </c>
      <c r="O10" s="4">
        <v>12474912385</v>
      </c>
      <c r="Q10" s="4">
        <v>5499085490</v>
      </c>
    </row>
    <row r="11" spans="1:17" ht="21">
      <c r="A11" s="3" t="s">
        <v>193</v>
      </c>
      <c r="C11" s="4">
        <v>50910</v>
      </c>
      <c r="E11" s="4">
        <v>1598793936</v>
      </c>
      <c r="G11" s="4">
        <v>1114730475</v>
      </c>
      <c r="I11" s="4">
        <v>484063461</v>
      </c>
      <c r="K11" s="4">
        <v>50910</v>
      </c>
      <c r="M11" s="4">
        <v>1598793936</v>
      </c>
      <c r="O11" s="4">
        <v>1114730475</v>
      </c>
      <c r="Q11" s="4">
        <v>484063461</v>
      </c>
    </row>
    <row r="12" spans="1:17" ht="21">
      <c r="A12" s="3" t="s">
        <v>115</v>
      </c>
      <c r="C12" s="4">
        <v>1025000</v>
      </c>
      <c r="E12" s="4">
        <v>35894466223</v>
      </c>
      <c r="G12" s="4">
        <v>31758633415</v>
      </c>
      <c r="I12" s="4">
        <v>4135832808</v>
      </c>
      <c r="K12" s="4">
        <v>1025000</v>
      </c>
      <c r="M12" s="4">
        <v>35894466223</v>
      </c>
      <c r="O12" s="4">
        <v>32076722084</v>
      </c>
      <c r="Q12" s="4">
        <v>3817744139</v>
      </c>
    </row>
    <row r="13" spans="1:17" ht="21">
      <c r="A13" s="3" t="s">
        <v>152</v>
      </c>
      <c r="C13" s="4">
        <v>662</v>
      </c>
      <c r="E13" s="4">
        <v>54402909</v>
      </c>
      <c r="G13" s="4">
        <v>-263643069</v>
      </c>
      <c r="I13" s="4">
        <v>318045978</v>
      </c>
      <c r="K13" s="4">
        <v>662</v>
      </c>
      <c r="M13" s="4">
        <v>54402909</v>
      </c>
      <c r="O13" s="4">
        <v>41602157</v>
      </c>
      <c r="Q13" s="4">
        <v>12800752</v>
      </c>
    </row>
    <row r="14" spans="1:17" ht="21">
      <c r="A14" s="3" t="s">
        <v>121</v>
      </c>
      <c r="C14" s="4">
        <v>2800000</v>
      </c>
      <c r="E14" s="4">
        <v>32102017255</v>
      </c>
      <c r="G14" s="4">
        <v>32350716943</v>
      </c>
      <c r="I14" s="4">
        <v>-248699688</v>
      </c>
      <c r="K14" s="4">
        <v>2800000</v>
      </c>
      <c r="M14" s="4">
        <v>32102017255</v>
      </c>
      <c r="O14" s="4">
        <v>32350716943</v>
      </c>
      <c r="Q14" s="4">
        <v>-248699688</v>
      </c>
    </row>
    <row r="15" spans="1:17" ht="21">
      <c r="A15" s="3" t="s">
        <v>134</v>
      </c>
      <c r="C15" s="4">
        <v>1000000</v>
      </c>
      <c r="E15" s="4">
        <v>12181382750</v>
      </c>
      <c r="G15" s="4">
        <v>10400907982</v>
      </c>
      <c r="I15" s="4">
        <v>1780474768</v>
      </c>
      <c r="K15" s="4">
        <v>1000000</v>
      </c>
      <c r="M15" s="4">
        <v>12181382750</v>
      </c>
      <c r="O15" s="4">
        <v>6248586711</v>
      </c>
      <c r="Q15" s="4">
        <v>5932796039</v>
      </c>
    </row>
    <row r="16" spans="1:17" ht="21">
      <c r="A16" s="3" t="s">
        <v>112</v>
      </c>
      <c r="C16" s="4">
        <v>1200000</v>
      </c>
      <c r="E16" s="4">
        <v>2849608950</v>
      </c>
      <c r="G16" s="4">
        <v>2871972138</v>
      </c>
      <c r="I16" s="4">
        <v>-22363188</v>
      </c>
      <c r="K16" s="4">
        <v>1200000</v>
      </c>
      <c r="M16" s="4">
        <v>2849608950</v>
      </c>
      <c r="O16" s="4">
        <v>2871972138</v>
      </c>
      <c r="Q16" s="4">
        <v>-22363188</v>
      </c>
    </row>
    <row r="17" spans="1:17" ht="21">
      <c r="A17" s="3" t="s">
        <v>185</v>
      </c>
      <c r="C17" s="4">
        <v>1000000</v>
      </c>
      <c r="E17" s="4">
        <v>10792347425</v>
      </c>
      <c r="G17" s="4">
        <v>9766333390</v>
      </c>
      <c r="I17" s="4">
        <v>1026014035</v>
      </c>
      <c r="K17" s="4">
        <v>1000000</v>
      </c>
      <c r="M17" s="4">
        <v>10792347425</v>
      </c>
      <c r="O17" s="4">
        <v>9766333390</v>
      </c>
      <c r="Q17" s="4">
        <v>1026014035</v>
      </c>
    </row>
    <row r="18" spans="1:17" ht="21">
      <c r="A18" s="3" t="s">
        <v>191</v>
      </c>
      <c r="C18" s="4">
        <v>400000</v>
      </c>
      <c r="E18" s="4">
        <v>29510343620</v>
      </c>
      <c r="G18" s="4">
        <v>21664603258</v>
      </c>
      <c r="I18" s="4">
        <v>7845740362</v>
      </c>
      <c r="K18" s="4">
        <v>400000</v>
      </c>
      <c r="M18" s="4">
        <v>29510343620</v>
      </c>
      <c r="O18" s="4">
        <v>21664603258</v>
      </c>
      <c r="Q18" s="4">
        <v>7845740362</v>
      </c>
    </row>
    <row r="19" spans="1:17" ht="21">
      <c r="A19" s="3" t="s">
        <v>195</v>
      </c>
      <c r="C19" s="4">
        <v>33250</v>
      </c>
      <c r="E19" s="4">
        <v>3005521458</v>
      </c>
      <c r="G19" s="4">
        <v>2167989039</v>
      </c>
      <c r="I19" s="4">
        <v>837532419</v>
      </c>
      <c r="K19" s="4">
        <v>33250</v>
      </c>
      <c r="M19" s="4">
        <v>3005521458</v>
      </c>
      <c r="O19" s="4">
        <v>2167989039</v>
      </c>
      <c r="Q19" s="4">
        <v>837532419</v>
      </c>
    </row>
    <row r="20" spans="1:17" ht="21">
      <c r="A20" s="3" t="s">
        <v>169</v>
      </c>
      <c r="C20" s="4">
        <v>910000</v>
      </c>
      <c r="E20" s="4">
        <v>19538997546</v>
      </c>
      <c r="G20" s="4">
        <v>18068137479</v>
      </c>
      <c r="I20" s="4">
        <v>1470860067</v>
      </c>
      <c r="K20" s="4">
        <v>910000</v>
      </c>
      <c r="M20" s="4">
        <v>19538997546</v>
      </c>
      <c r="O20" s="4">
        <v>8074609043</v>
      </c>
      <c r="Q20" s="4">
        <v>11464388503</v>
      </c>
    </row>
    <row r="21" spans="1:17" ht="21">
      <c r="A21" s="3" t="s">
        <v>178</v>
      </c>
      <c r="C21" s="4">
        <v>800000</v>
      </c>
      <c r="E21" s="4">
        <v>41269650400</v>
      </c>
      <c r="G21" s="4">
        <v>37828319719</v>
      </c>
      <c r="I21" s="4">
        <v>3441330681</v>
      </c>
      <c r="K21" s="4">
        <v>800000</v>
      </c>
      <c r="M21" s="4">
        <v>41269650400</v>
      </c>
      <c r="O21" s="4">
        <v>37828319719</v>
      </c>
      <c r="Q21" s="4">
        <v>3441330681</v>
      </c>
    </row>
    <row r="22" spans="1:17" ht="21">
      <c r="A22" s="3" t="s">
        <v>180</v>
      </c>
      <c r="C22" s="4">
        <v>1000000</v>
      </c>
      <c r="E22" s="4">
        <v>11983658837</v>
      </c>
      <c r="G22" s="4">
        <v>12340423758</v>
      </c>
      <c r="I22" s="4">
        <v>-356764920</v>
      </c>
      <c r="K22" s="4">
        <v>1000000</v>
      </c>
      <c r="M22" s="4">
        <v>11983658837</v>
      </c>
      <c r="O22" s="4">
        <v>12340423758</v>
      </c>
      <c r="Q22" s="4">
        <v>-356764920</v>
      </c>
    </row>
    <row r="23" spans="1:17" ht="21">
      <c r="A23" s="3" t="s">
        <v>166</v>
      </c>
      <c r="C23" s="4">
        <v>1000000</v>
      </c>
      <c r="E23" s="4">
        <v>17566627000</v>
      </c>
      <c r="G23" s="4">
        <v>13127278050</v>
      </c>
      <c r="I23" s="4">
        <v>4439348950</v>
      </c>
      <c r="K23" s="4">
        <v>1000000</v>
      </c>
      <c r="M23" s="4">
        <v>17566627000</v>
      </c>
      <c r="O23" s="4">
        <v>13410945818</v>
      </c>
      <c r="Q23" s="4">
        <v>4155681182</v>
      </c>
    </row>
    <row r="24" spans="1:17" ht="21">
      <c r="A24" s="3" t="s">
        <v>146</v>
      </c>
      <c r="C24" s="4">
        <v>9600000</v>
      </c>
      <c r="E24" s="4">
        <v>23559946800</v>
      </c>
      <c r="G24" s="4">
        <v>29275469277</v>
      </c>
      <c r="I24" s="4">
        <v>-5715522477</v>
      </c>
      <c r="K24" s="4">
        <v>9600000</v>
      </c>
      <c r="M24" s="4">
        <v>23559946800</v>
      </c>
      <c r="O24" s="4">
        <v>22687378515</v>
      </c>
      <c r="Q24" s="4">
        <v>872568285</v>
      </c>
    </row>
    <row r="25" spans="1:17" ht="21">
      <c r="A25" s="3" t="s">
        <v>197</v>
      </c>
      <c r="C25" s="4">
        <v>8448</v>
      </c>
      <c r="E25" s="4">
        <v>384034382</v>
      </c>
      <c r="G25" s="4">
        <v>341340202</v>
      </c>
      <c r="I25" s="4">
        <v>42694180</v>
      </c>
      <c r="K25" s="4">
        <v>8448</v>
      </c>
      <c r="M25" s="4">
        <v>384034382</v>
      </c>
      <c r="O25" s="4">
        <v>341340202</v>
      </c>
      <c r="Q25" s="4">
        <v>42694180</v>
      </c>
    </row>
    <row r="26" spans="1:17" ht="21">
      <c r="A26" s="3" t="s">
        <v>183</v>
      </c>
      <c r="C26" s="4">
        <v>2000000</v>
      </c>
      <c r="E26" s="4">
        <v>13665802475</v>
      </c>
      <c r="G26" s="4">
        <v>13685563261</v>
      </c>
      <c r="I26" s="4">
        <v>-19760786</v>
      </c>
      <c r="K26" s="4">
        <v>2000000</v>
      </c>
      <c r="M26" s="4">
        <v>13665802475</v>
      </c>
      <c r="O26" s="4">
        <v>13685563261</v>
      </c>
      <c r="Q26" s="4">
        <v>-19760786</v>
      </c>
    </row>
    <row r="27" spans="1:17" ht="21">
      <c r="A27" s="3" t="s">
        <v>176</v>
      </c>
      <c r="C27" s="4">
        <v>3500000</v>
      </c>
      <c r="E27" s="4">
        <v>46321049250</v>
      </c>
      <c r="G27" s="4">
        <v>44476514540</v>
      </c>
      <c r="I27" s="4">
        <v>1844534710</v>
      </c>
      <c r="K27" s="4">
        <v>3500000</v>
      </c>
      <c r="M27" s="4">
        <v>46321049250</v>
      </c>
      <c r="O27" s="4">
        <v>44476514540</v>
      </c>
      <c r="Q27" s="4">
        <v>1844534710</v>
      </c>
    </row>
    <row r="28" spans="1:17" ht="21">
      <c r="A28" s="3" t="s">
        <v>150</v>
      </c>
      <c r="C28" s="4">
        <v>1500000</v>
      </c>
      <c r="E28" s="4">
        <v>26260517625</v>
      </c>
      <c r="G28" s="4">
        <v>18962120643</v>
      </c>
      <c r="I28" s="4">
        <v>7298396982</v>
      </c>
      <c r="K28" s="4">
        <v>1500000</v>
      </c>
      <c r="M28" s="4">
        <v>26260517625</v>
      </c>
      <c r="O28" s="4">
        <v>11773994954</v>
      </c>
      <c r="Q28" s="4">
        <v>14486522671</v>
      </c>
    </row>
    <row r="29" spans="1:17" ht="21">
      <c r="A29" s="3" t="s">
        <v>122</v>
      </c>
      <c r="C29" s="4">
        <v>300000</v>
      </c>
      <c r="E29" s="4">
        <v>8954210550</v>
      </c>
      <c r="G29" s="4">
        <v>7667865145</v>
      </c>
      <c r="I29" s="4">
        <v>1286345405</v>
      </c>
      <c r="K29" s="4">
        <v>300000</v>
      </c>
      <c r="M29" s="4">
        <v>8954210550</v>
      </c>
      <c r="O29" s="4">
        <v>8363867884</v>
      </c>
      <c r="Q29" s="4">
        <v>590342666</v>
      </c>
    </row>
    <row r="30" spans="1:17" ht="21">
      <c r="A30" s="3" t="s">
        <v>156</v>
      </c>
      <c r="C30" s="4">
        <v>550000</v>
      </c>
      <c r="E30" s="4">
        <v>25798996231</v>
      </c>
      <c r="G30" s="4">
        <v>20650108005</v>
      </c>
      <c r="I30" s="4">
        <v>5148888226</v>
      </c>
      <c r="K30" s="4">
        <v>550000</v>
      </c>
      <c r="M30" s="4">
        <v>25798996231</v>
      </c>
      <c r="O30" s="4">
        <v>20310108903</v>
      </c>
      <c r="Q30" s="4">
        <v>5488887328</v>
      </c>
    </row>
    <row r="31" spans="1:17" ht="21">
      <c r="A31" s="3" t="s">
        <v>174</v>
      </c>
      <c r="C31" s="4">
        <v>2000000</v>
      </c>
      <c r="E31" s="4">
        <v>16787654400</v>
      </c>
      <c r="G31" s="4">
        <v>16425079100</v>
      </c>
      <c r="I31" s="4">
        <v>362575300</v>
      </c>
      <c r="K31" s="4">
        <v>2000000</v>
      </c>
      <c r="M31" s="4">
        <v>16787654400</v>
      </c>
      <c r="O31" s="4">
        <v>16425079100</v>
      </c>
      <c r="Q31" s="4">
        <v>362575300</v>
      </c>
    </row>
    <row r="32" spans="1:17" ht="21">
      <c r="A32" s="3" t="s">
        <v>187</v>
      </c>
      <c r="C32" s="4">
        <v>3000000</v>
      </c>
      <c r="E32" s="4">
        <v>42147981750</v>
      </c>
      <c r="G32" s="4">
        <v>36040847310</v>
      </c>
      <c r="I32" s="4">
        <v>6107134440</v>
      </c>
      <c r="K32" s="4">
        <v>3000000</v>
      </c>
      <c r="M32" s="4">
        <v>42147981750</v>
      </c>
      <c r="O32" s="4">
        <v>36040847310</v>
      </c>
      <c r="Q32" s="4">
        <v>6107134440</v>
      </c>
    </row>
    <row r="33" spans="1:17" ht="21">
      <c r="A33" s="3" t="s">
        <v>189</v>
      </c>
      <c r="C33" s="4">
        <v>500000</v>
      </c>
      <c r="E33" s="4">
        <v>14607723425</v>
      </c>
      <c r="G33" s="4">
        <v>14228259524</v>
      </c>
      <c r="I33" s="4">
        <v>379463901</v>
      </c>
      <c r="K33" s="4">
        <v>500000</v>
      </c>
      <c r="M33" s="4">
        <v>14607723425</v>
      </c>
      <c r="O33" s="4">
        <v>14228259524</v>
      </c>
      <c r="Q33" s="4">
        <v>379463901</v>
      </c>
    </row>
    <row r="34" spans="1:17" ht="21">
      <c r="A34" s="3" t="s">
        <v>168</v>
      </c>
      <c r="C34" s="4">
        <v>0</v>
      </c>
      <c r="E34" s="4">
        <v>0</v>
      </c>
      <c r="G34" s="4">
        <v>500008810</v>
      </c>
      <c r="I34" s="4">
        <v>-500008810</v>
      </c>
      <c r="K34" s="4">
        <v>0</v>
      </c>
      <c r="M34" s="4">
        <v>0</v>
      </c>
      <c r="O34" s="4">
        <v>0</v>
      </c>
      <c r="Q34" s="4">
        <v>0</v>
      </c>
    </row>
    <row r="35" spans="1:17" ht="21">
      <c r="A35" s="3" t="s">
        <v>159</v>
      </c>
      <c r="C35" s="4">
        <v>0</v>
      </c>
      <c r="E35" s="4">
        <v>0</v>
      </c>
      <c r="G35" s="4">
        <v>-29919264</v>
      </c>
      <c r="I35" s="4">
        <v>29919264</v>
      </c>
      <c r="K35" s="4">
        <v>0</v>
      </c>
      <c r="M35" s="4">
        <v>0</v>
      </c>
      <c r="O35" s="4">
        <v>0</v>
      </c>
      <c r="Q35" s="4">
        <v>0</v>
      </c>
    </row>
    <row r="36" spans="1:17" ht="21">
      <c r="A36" s="3" t="s">
        <v>164</v>
      </c>
      <c r="C36" s="4">
        <v>0</v>
      </c>
      <c r="E36" s="4">
        <v>0</v>
      </c>
      <c r="G36" s="4">
        <v>1574187454</v>
      </c>
      <c r="I36" s="4">
        <v>-1574187454</v>
      </c>
      <c r="K36" s="4">
        <v>0</v>
      </c>
      <c r="M36" s="4">
        <v>0</v>
      </c>
      <c r="O36" s="4">
        <v>0</v>
      </c>
      <c r="Q36" s="4">
        <v>0</v>
      </c>
    </row>
    <row r="37" spans="1:17" ht="21">
      <c r="A37" s="3" t="s">
        <v>160</v>
      </c>
      <c r="C37" s="4">
        <v>0</v>
      </c>
      <c r="E37" s="4">
        <v>0</v>
      </c>
      <c r="G37" s="4">
        <v>-1035846802</v>
      </c>
      <c r="I37" s="4">
        <v>1035846802</v>
      </c>
      <c r="K37" s="4">
        <v>0</v>
      </c>
      <c r="M37" s="4">
        <v>0</v>
      </c>
      <c r="O37" s="4">
        <v>0</v>
      </c>
      <c r="Q37" s="4">
        <v>0</v>
      </c>
    </row>
    <row r="38" spans="1:17" ht="21">
      <c r="A38" s="3" t="s">
        <v>155</v>
      </c>
      <c r="C38" s="4">
        <v>0</v>
      </c>
      <c r="E38" s="4">
        <v>0</v>
      </c>
      <c r="G38" s="4">
        <v>-1293184944</v>
      </c>
      <c r="I38" s="4">
        <v>1293184944</v>
      </c>
      <c r="K38" s="4">
        <v>0</v>
      </c>
      <c r="M38" s="4">
        <v>0</v>
      </c>
      <c r="O38" s="4">
        <v>0</v>
      </c>
      <c r="Q38" s="4">
        <v>0</v>
      </c>
    </row>
    <row r="39" spans="1:17" ht="21">
      <c r="A39" s="3" t="s">
        <v>148</v>
      </c>
      <c r="C39" s="4">
        <v>0</v>
      </c>
      <c r="E39" s="4">
        <v>0</v>
      </c>
      <c r="G39" s="4">
        <v>-1086441213</v>
      </c>
      <c r="I39" s="4">
        <v>1086441213</v>
      </c>
      <c r="K39" s="4">
        <v>0</v>
      </c>
      <c r="M39" s="4">
        <v>0</v>
      </c>
      <c r="O39" s="4">
        <v>0</v>
      </c>
      <c r="Q39" s="4">
        <v>0</v>
      </c>
    </row>
    <row r="40" spans="1:17" ht="21">
      <c r="A40" s="3" t="s">
        <v>113</v>
      </c>
      <c r="C40" s="4">
        <v>0</v>
      </c>
      <c r="E40" s="4">
        <v>0</v>
      </c>
      <c r="G40" s="4">
        <v>6323030838</v>
      </c>
      <c r="I40" s="4">
        <v>-6323030838</v>
      </c>
      <c r="K40" s="4">
        <v>0</v>
      </c>
      <c r="M40" s="4">
        <v>0</v>
      </c>
      <c r="O40" s="4">
        <v>0</v>
      </c>
      <c r="Q40" s="4">
        <v>0</v>
      </c>
    </row>
    <row r="41" spans="1:17" ht="21">
      <c r="A41" s="3" t="s">
        <v>158</v>
      </c>
      <c r="C41" s="4">
        <v>0</v>
      </c>
      <c r="E41" s="4">
        <v>0</v>
      </c>
      <c r="G41" s="4">
        <v>671986700</v>
      </c>
      <c r="I41" s="4">
        <v>-671986700</v>
      </c>
      <c r="K41" s="4">
        <v>0</v>
      </c>
      <c r="M41" s="4">
        <v>0</v>
      </c>
      <c r="O41" s="4">
        <v>0</v>
      </c>
      <c r="Q41" s="4">
        <v>0</v>
      </c>
    </row>
    <row r="42" spans="1:17" ht="21">
      <c r="A42" s="3" t="s">
        <v>128</v>
      </c>
      <c r="C42" s="4">
        <v>0</v>
      </c>
      <c r="E42" s="4">
        <v>0</v>
      </c>
      <c r="G42" s="4">
        <v>4022834320</v>
      </c>
      <c r="I42" s="4">
        <v>-4022834320</v>
      </c>
      <c r="K42" s="4">
        <v>0</v>
      </c>
      <c r="M42" s="4">
        <v>0</v>
      </c>
      <c r="O42" s="4">
        <v>0</v>
      </c>
      <c r="Q42" s="4">
        <v>0</v>
      </c>
    </row>
    <row r="43" spans="1:17" ht="21">
      <c r="A43" s="3" t="s">
        <v>149</v>
      </c>
      <c r="C43" s="4">
        <v>0</v>
      </c>
      <c r="E43" s="4">
        <v>0</v>
      </c>
      <c r="G43" s="4">
        <v>5058700107</v>
      </c>
      <c r="I43" s="4">
        <v>-5058700107</v>
      </c>
      <c r="K43" s="4">
        <v>0</v>
      </c>
      <c r="M43" s="4">
        <v>0</v>
      </c>
      <c r="O43" s="4">
        <v>0</v>
      </c>
      <c r="Q43" s="4">
        <v>0</v>
      </c>
    </row>
    <row r="44" spans="1:17" ht="21">
      <c r="A44" s="3" t="s">
        <v>154</v>
      </c>
      <c r="C44" s="4">
        <v>0</v>
      </c>
      <c r="E44" s="4">
        <v>0</v>
      </c>
      <c r="G44" s="4">
        <v>601346691</v>
      </c>
      <c r="I44" s="4">
        <v>-601346691</v>
      </c>
      <c r="K44" s="4">
        <v>0</v>
      </c>
      <c r="M44" s="4">
        <v>0</v>
      </c>
      <c r="O44" s="4">
        <v>0</v>
      </c>
      <c r="Q44" s="4">
        <v>0</v>
      </c>
    </row>
    <row r="45" spans="1:17" ht="21">
      <c r="A45" s="3" t="s">
        <v>123</v>
      </c>
      <c r="C45" s="4">
        <v>0</v>
      </c>
      <c r="E45" s="4">
        <v>0</v>
      </c>
      <c r="G45" s="4">
        <v>-247889756</v>
      </c>
      <c r="I45" s="4">
        <v>247889756</v>
      </c>
      <c r="K45" s="4">
        <v>0</v>
      </c>
      <c r="M45" s="4">
        <v>0</v>
      </c>
      <c r="O45" s="4">
        <v>0</v>
      </c>
      <c r="Q45" s="4">
        <v>0</v>
      </c>
    </row>
    <row r="46" spans="1:17" ht="21">
      <c r="A46" s="3" t="s">
        <v>133</v>
      </c>
      <c r="C46" s="4">
        <v>0</v>
      </c>
      <c r="E46" s="4">
        <v>0</v>
      </c>
      <c r="G46" s="4">
        <v>1283468125</v>
      </c>
      <c r="I46" s="4">
        <v>-1283468125</v>
      </c>
      <c r="K46" s="4">
        <v>0</v>
      </c>
      <c r="M46" s="4">
        <v>0</v>
      </c>
      <c r="O46" s="4">
        <v>0</v>
      </c>
      <c r="Q46" s="4">
        <v>0</v>
      </c>
    </row>
    <row r="47" spans="1:17" ht="21">
      <c r="A47" s="3" t="s">
        <v>107</v>
      </c>
      <c r="C47" s="4">
        <v>0</v>
      </c>
      <c r="E47" s="4">
        <v>0</v>
      </c>
      <c r="G47" s="4">
        <v>4356713969</v>
      </c>
      <c r="I47" s="4">
        <v>-4356713969</v>
      </c>
      <c r="K47" s="4">
        <v>0</v>
      </c>
      <c r="M47" s="4">
        <v>0</v>
      </c>
      <c r="O47" s="4">
        <v>0</v>
      </c>
      <c r="Q47" s="4">
        <v>0</v>
      </c>
    </row>
    <row r="48" spans="1:17" ht="21">
      <c r="A48" s="3" t="s">
        <v>126</v>
      </c>
      <c r="C48" s="4">
        <v>0</v>
      </c>
      <c r="E48" s="4">
        <v>0</v>
      </c>
      <c r="G48" s="4">
        <v>-385094905</v>
      </c>
      <c r="I48" s="4">
        <v>385094905</v>
      </c>
      <c r="K48" s="4">
        <v>0</v>
      </c>
      <c r="M48" s="4">
        <v>0</v>
      </c>
      <c r="O48" s="4">
        <v>0</v>
      </c>
      <c r="Q48" s="4">
        <v>0</v>
      </c>
    </row>
    <row r="49" spans="1:17" ht="21">
      <c r="A49" s="3"/>
      <c r="C49" s="4"/>
      <c r="E49" s="4"/>
      <c r="G49" s="4"/>
      <c r="I49" s="4"/>
      <c r="K49" s="4"/>
      <c r="M49" s="4"/>
      <c r="O49" s="4"/>
      <c r="Q49" s="4"/>
    </row>
    <row r="50" spans="1:17" ht="21">
      <c r="A50" s="3"/>
      <c r="C50" s="4"/>
      <c r="E50" s="4"/>
      <c r="G50" s="4"/>
      <c r="I50" s="4"/>
      <c r="K50" s="4"/>
      <c r="M50" s="4"/>
      <c r="O50" s="4"/>
      <c r="Q50" s="4"/>
    </row>
    <row r="51" spans="1:17" ht="21">
      <c r="A51" s="3"/>
      <c r="C51" s="4"/>
      <c r="E51" s="4"/>
      <c r="G51" s="4"/>
      <c r="I51" s="4"/>
      <c r="K51" s="4"/>
      <c r="M51" s="4"/>
      <c r="O51" s="4"/>
      <c r="Q51" s="4"/>
    </row>
    <row r="52" spans="1:17" ht="21">
      <c r="A52" s="3"/>
      <c r="C52" s="4"/>
      <c r="E52" s="4"/>
      <c r="G52" s="4"/>
      <c r="I52" s="4"/>
      <c r="K52" s="4"/>
      <c r="M52" s="4"/>
      <c r="O52" s="4"/>
      <c r="Q52" s="4"/>
    </row>
    <row r="53" spans="1:17" ht="21">
      <c r="A53" s="3"/>
      <c r="C53" s="4"/>
      <c r="E53" s="4"/>
      <c r="G53" s="4"/>
      <c r="I53" s="4"/>
      <c r="K53" s="4"/>
      <c r="M53" s="4"/>
      <c r="O53" s="4"/>
      <c r="Q53" s="4"/>
    </row>
    <row r="54" spans="1:17" ht="21">
      <c r="A54" s="3"/>
      <c r="C54" s="4"/>
      <c r="E54" s="4"/>
      <c r="G54" s="4"/>
      <c r="I54" s="4"/>
      <c r="K54" s="4"/>
      <c r="M54" s="4"/>
      <c r="O54" s="4"/>
      <c r="Q54" s="4"/>
    </row>
    <row r="55" spans="1:17" ht="21">
      <c r="A55" s="3"/>
      <c r="C55" s="4"/>
      <c r="E55" s="4"/>
      <c r="G55" s="4"/>
      <c r="I55" s="4"/>
      <c r="K55" s="4"/>
      <c r="M55" s="4"/>
      <c r="O55" s="4"/>
      <c r="Q55" s="4"/>
    </row>
    <row r="56" spans="1:17" ht="21">
      <c r="A56" s="3"/>
      <c r="C56" s="4"/>
      <c r="E56" s="4"/>
      <c r="G56" s="4"/>
      <c r="I56" s="4"/>
      <c r="K56" s="4"/>
      <c r="M56" s="4"/>
      <c r="O56" s="4"/>
      <c r="Q56" s="4"/>
    </row>
    <row r="57" spans="1:17" ht="21">
      <c r="A57" s="3"/>
      <c r="C57" s="4"/>
      <c r="E57" s="4"/>
      <c r="G57" s="4"/>
      <c r="I57" s="4"/>
      <c r="K57" s="4"/>
      <c r="M57" s="4"/>
      <c r="O57" s="4"/>
      <c r="Q57" s="4"/>
    </row>
    <row r="58" spans="1:17" ht="21">
      <c r="A58" s="3"/>
      <c r="C58" s="4"/>
      <c r="E58" s="4"/>
      <c r="G58" s="4"/>
      <c r="I58" s="4"/>
      <c r="K58" s="4"/>
      <c r="M58" s="4"/>
      <c r="O58" s="4"/>
      <c r="Q58" s="4"/>
    </row>
    <row r="59" spans="1:17" ht="21">
      <c r="A59" s="3"/>
      <c r="C59" s="4"/>
      <c r="E59" s="4"/>
      <c r="G59" s="4"/>
      <c r="I59" s="4"/>
      <c r="K59" s="4"/>
      <c r="M59" s="4"/>
      <c r="O59" s="4"/>
      <c r="Q59" s="4"/>
    </row>
    <row r="60" spans="1:17" ht="21">
      <c r="A60" s="3"/>
      <c r="C60" s="4"/>
      <c r="E60" s="4"/>
      <c r="G60" s="4"/>
      <c r="I60" s="4"/>
      <c r="K60" s="4"/>
      <c r="M60" s="4"/>
      <c r="O60" s="4"/>
      <c r="Q60" s="4"/>
    </row>
    <row r="61" spans="1:17">
      <c r="A61" s="43"/>
      <c r="B61" s="42"/>
      <c r="C61" s="44"/>
      <c r="D61" s="42"/>
      <c r="E61" s="44"/>
      <c r="F61" s="42"/>
      <c r="G61" s="44"/>
      <c r="H61" s="42"/>
      <c r="I61" s="44"/>
      <c r="J61" s="42"/>
      <c r="K61" s="44"/>
      <c r="L61" s="42"/>
      <c r="M61" s="44"/>
      <c r="N61" s="42"/>
      <c r="O61" s="44"/>
      <c r="P61" s="42"/>
      <c r="Q61" s="44"/>
    </row>
    <row r="62" spans="1:17">
      <c r="A62" s="37"/>
      <c r="B62" s="36"/>
      <c r="C62" s="38"/>
      <c r="D62" s="36"/>
      <c r="E62" s="38"/>
      <c r="F62" s="36"/>
      <c r="G62" s="38"/>
      <c r="H62" s="36"/>
      <c r="I62" s="38"/>
      <c r="J62" s="36"/>
      <c r="K62" s="38"/>
      <c r="L62" s="36"/>
      <c r="M62" s="38"/>
      <c r="N62" s="36"/>
      <c r="O62" s="38"/>
      <c r="P62" s="36"/>
      <c r="Q62" s="38"/>
    </row>
    <row r="63" spans="1:17" ht="19.5" thickBot="1">
      <c r="A63" s="2" t="s">
        <v>71</v>
      </c>
      <c r="C63"/>
      <c r="E63" s="7">
        <f>SUM(E9:E62)</f>
        <v>478679679172</v>
      </c>
      <c r="G63" s="7">
        <f>SUM(G9:G62)</f>
        <v>452985513757</v>
      </c>
      <c r="I63" s="23">
        <f>SUM(I9:I62)</f>
        <v>25694165416</v>
      </c>
      <c r="K63" s="7">
        <f>SUM(K9:K62)</f>
        <v>44878270</v>
      </c>
      <c r="M63" s="7">
        <f>SUM(M9:M62)</f>
        <v>478679679172</v>
      </c>
      <c r="O63" s="7">
        <f>SUM(O9:O62)</f>
        <v>403388710787</v>
      </c>
      <c r="Q63" s="23">
        <f>SUM(Q9:Q62)</f>
        <v>75290968386</v>
      </c>
    </row>
    <row r="64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2020-03-29T09:46:54Z</cp:lastPrinted>
  <dcterms:created xsi:type="dcterms:W3CDTF">2019-12-01T07:29:58Z</dcterms:created>
  <dcterms:modified xsi:type="dcterms:W3CDTF">2020-06-28T10:39:25Z</dcterms:modified>
</cp:coreProperties>
</file>